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<sst xmlns="http://schemas.openxmlformats.org/spreadsheetml/2006/main" count="254" uniqueCount="95">
  <si>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</si>
  <si>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</si>
  <si>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</si>
  <si>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</si>
  <si>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</si>
  <si>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</si>
  <si>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</si>
  <si>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</si>
  <si>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</si>
  <si>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</si>
  <si>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</si>
  <si>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</si>
  <si>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</si>
  <si>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</si>
  <si>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</si>
  <si>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</si>
  <si>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</si>
  <si>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</si>
  <si>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</si>
  <si>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</si>
  <si>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</si>
  <si>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</si>
  <si>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</si>
  <si>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</si>
  <si>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</si>
  <si>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</si>
  <si>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</si>
  <si>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</si>
  <si>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</si>
  <si>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</si>
  <si>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</si>
  <si>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</si>
  <si>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</si>
  <si>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</si>
  <si>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</si>
  <si>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</si>
  <si>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</si>
  <si>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</si>
  <si>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</si>
  <si>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</si>
  <si>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</si>
  <si>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</si>
  <si>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</si>
  <si>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</si>
  <si>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</si>
  <si>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</si>
  <si>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</si>
  <si>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</si>
  <si>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</si>
  <si>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</si>
  <si>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</si>
  <si>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</si>
  <si>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</si>
  <si>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</si>
  <si>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</si>
  <si>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</si>
  <si>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</si>
  <si>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</si>
  <si>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</si>
  <si>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</si>
  <si>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</si>
  <si>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</si>
  <si>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</si>
  <si>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</si>
  <si>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</si>
  <si>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</si>
  <si>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</si>
  <si>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</si>
  <si>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</si>
  <si>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</si>
  <si>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</si>
  <si>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</si>
  <si>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</si>
  <si>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</si>
  <si>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</si>
  <si>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</si>
  <si>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</si>
  <si>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</si>
  <si>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</si>
  <si>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</si>
  <si>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</si>
  <si>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</si>
  <si>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</si>
  <si>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</si>
  <si>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</si>
  <si>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</si>
  <si>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</si>
  <si>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</si>
  <si>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</si>
  <si>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</si>
  <si>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</si>
  <si>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</si>
  <si>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</si>
  <si>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>-</t>
  </si>
  <si>
    <t xml:space="preserve">                                                   *Due to reporting difficulties during Hurricane Michael, data from Daleville #1 is questionable for October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</si>
</sst>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D37">
      <selection activeCell="M68" sqref="M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1" customFormat="1" ht="13.5" customHeight="1">
      <c r="A2" s="139" t="s">
        <v>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1" customFormat="1" ht="13.5" customHeight="1">
      <c r="A3" s="137" t="s">
        <v>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2">
        <v>0.76</v>
      </c>
      <c r="E8" s="83">
        <v>5.32</v>
      </c>
      <c r="F8" s="84">
        <v>1.84</v>
      </c>
      <c r="G8" s="83">
        <v>2.76</v>
      </c>
      <c r="H8" s="83">
        <v>5.28</v>
      </c>
      <c r="I8" s="83">
        <v>3.56</v>
      </c>
      <c r="J8" s="83">
        <v>4.08</v>
      </c>
      <c r="K8" s="83">
        <v>3.8</v>
      </c>
      <c r="L8" s="83">
        <v>1.2</v>
      </c>
      <c r="M8" s="103">
        <v>5.52</v>
      </c>
      <c r="N8" s="83" t="s">
        <v>81</v>
      </c>
      <c r="O8" s="83" t="s">
        <v>81</v>
      </c>
      <c r="P8" s="85">
        <f>SUM(D8:O8)</f>
        <v>34.120000000000005</v>
      </c>
    </row>
    <row r="9" spans="1:16" ht="16.5" customHeight="1">
      <c r="A9" s="20"/>
      <c r="B9" s="23" t="s">
        <v>15</v>
      </c>
      <c r="C9" s="30"/>
      <c r="D9" s="86">
        <v>10.8</v>
      </c>
      <c r="E9" s="86">
        <v>5.76</v>
      </c>
      <c r="F9" s="86">
        <v>1.56</v>
      </c>
      <c r="G9" s="86">
        <v>5.36</v>
      </c>
      <c r="H9" s="86">
        <v>6.12</v>
      </c>
      <c r="I9" s="86">
        <v>8.2</v>
      </c>
      <c r="J9" s="86">
        <v>3.44</v>
      </c>
      <c r="K9" s="87">
        <v>7.72</v>
      </c>
      <c r="L9" s="86">
        <v>3.48</v>
      </c>
      <c r="M9" s="104">
        <v>4.88</v>
      </c>
      <c r="N9" s="86" t="s">
        <v>81</v>
      </c>
      <c r="O9" s="86" t="s">
        <v>81</v>
      </c>
      <c r="P9" s="88">
        <f aca="true" t="shared" si="0" ref="P9:P23">SUM(D9:O9)</f>
        <v>57.31999999999999</v>
      </c>
    </row>
    <row r="10" spans="1:16" ht="16.5" customHeight="1">
      <c r="A10" s="8"/>
      <c r="B10" s="108" t="s">
        <v>85</v>
      </c>
      <c r="C10" s="109" t="s">
        <v>49</v>
      </c>
      <c r="D10" s="89">
        <v>0</v>
      </c>
      <c r="E10" s="89">
        <v>0</v>
      </c>
      <c r="F10" s="90">
        <v>4.16</v>
      </c>
      <c r="G10" s="82">
        <v>4.36</v>
      </c>
      <c r="H10" s="82">
        <v>2.2</v>
      </c>
      <c r="I10" s="82">
        <v>3.56</v>
      </c>
      <c r="J10" s="91">
        <v>3</v>
      </c>
      <c r="K10" s="89">
        <v>3.48</v>
      </c>
      <c r="L10" s="90">
        <v>7.4</v>
      </c>
      <c r="M10" s="105">
        <v>4.84</v>
      </c>
      <c r="N10" s="82" t="s">
        <v>81</v>
      </c>
      <c r="O10" s="82" t="s">
        <v>81</v>
      </c>
      <c r="P10" s="92">
        <f t="shared" si="0"/>
        <v>33</v>
      </c>
    </row>
    <row r="11" spans="1:16" ht="16.5" customHeight="1">
      <c r="A11" s="10"/>
      <c r="B11" s="23" t="s">
        <v>16</v>
      </c>
      <c r="C11" s="117" t="s">
        <v>43</v>
      </c>
      <c r="D11" s="86">
        <v>10.56</v>
      </c>
      <c r="E11" s="93">
        <v>4.96</v>
      </c>
      <c r="F11" s="86">
        <v>2.16</v>
      </c>
      <c r="G11" s="86">
        <v>4.32</v>
      </c>
      <c r="H11" s="86">
        <v>5.28</v>
      </c>
      <c r="I11" s="86">
        <v>7.28</v>
      </c>
      <c r="J11" s="86">
        <v>2.48</v>
      </c>
      <c r="K11" s="86">
        <v>6.6</v>
      </c>
      <c r="L11" s="86">
        <v>3.12</v>
      </c>
      <c r="M11" s="104" t="s">
        <v>93</v>
      </c>
      <c r="N11" s="86" t="s">
        <v>81</v>
      </c>
      <c r="O11" s="86" t="s">
        <v>81</v>
      </c>
      <c r="P11" s="88">
        <f t="shared" si="0"/>
        <v>46.76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89">
        <v>1.2</v>
      </c>
      <c r="E12" s="89">
        <v>6.44</v>
      </c>
      <c r="F12" s="89">
        <v>3.28</v>
      </c>
      <c r="G12" s="89">
        <v>3.2</v>
      </c>
      <c r="H12" s="89">
        <v>7.68</v>
      </c>
      <c r="I12" s="89">
        <v>6.4</v>
      </c>
      <c r="J12" s="89">
        <v>6.92</v>
      </c>
      <c r="K12" s="89">
        <v>6.36</v>
      </c>
      <c r="L12" s="89">
        <v>5.64</v>
      </c>
      <c r="M12" s="106">
        <v>3.88</v>
      </c>
      <c r="N12" s="89" t="s">
        <v>81</v>
      </c>
      <c r="O12" s="89" t="s">
        <v>81</v>
      </c>
      <c r="P12" s="94">
        <f t="shared" si="0"/>
        <v>51.00000000000001</v>
      </c>
    </row>
    <row r="13" spans="1:16" ht="16.5" customHeight="1">
      <c r="A13" s="8"/>
      <c r="B13" s="24" t="s">
        <v>18</v>
      </c>
      <c r="C13" s="28" t="s">
        <v>50</v>
      </c>
      <c r="D13" s="86">
        <v>13.24</v>
      </c>
      <c r="E13" s="86">
        <v>5.44</v>
      </c>
      <c r="F13" s="86">
        <v>2.12</v>
      </c>
      <c r="G13" s="86">
        <v>2</v>
      </c>
      <c r="H13" s="86">
        <v>6.76</v>
      </c>
      <c r="I13" s="86">
        <v>9.48</v>
      </c>
      <c r="J13" s="86">
        <v>7.72</v>
      </c>
      <c r="K13" s="86">
        <v>9.6</v>
      </c>
      <c r="L13" s="86">
        <v>3.88</v>
      </c>
      <c r="M13" s="104">
        <v>9.28</v>
      </c>
      <c r="N13" s="86" t="s">
        <v>81</v>
      </c>
      <c r="O13" s="86" t="s">
        <v>81</v>
      </c>
      <c r="P13" s="95">
        <f t="shared" si="0"/>
        <v>69.52000000000001</v>
      </c>
    </row>
    <row r="14" spans="1:16" ht="16.5" customHeight="1">
      <c r="A14" s="8"/>
      <c r="B14" s="9" t="s">
        <v>19</v>
      </c>
      <c r="C14" s="27" t="s">
        <v>42</v>
      </c>
      <c r="D14" s="82">
        <v>0.92</v>
      </c>
      <c r="E14" s="82">
        <v>4.72</v>
      </c>
      <c r="F14" s="82">
        <v>2.28</v>
      </c>
      <c r="G14" s="82">
        <v>3</v>
      </c>
      <c r="H14" s="82">
        <v>6.12</v>
      </c>
      <c r="I14" s="82">
        <v>5.32</v>
      </c>
      <c r="J14" s="82">
        <v>3.52</v>
      </c>
      <c r="K14" s="82">
        <v>3.04</v>
      </c>
      <c r="L14" s="82">
        <v>5.04</v>
      </c>
      <c r="M14" s="105">
        <v>3.64</v>
      </c>
      <c r="N14" s="82" t="s">
        <v>81</v>
      </c>
      <c r="O14" s="82" t="s">
        <v>81</v>
      </c>
      <c r="P14" s="96">
        <f t="shared" si="0"/>
        <v>37.6</v>
      </c>
    </row>
    <row r="15" spans="1:16" ht="16.5" customHeight="1">
      <c r="A15" s="8"/>
      <c r="B15" s="24" t="s">
        <v>19</v>
      </c>
      <c r="C15" s="28" t="s">
        <v>76</v>
      </c>
      <c r="D15" s="86">
        <v>11.36</v>
      </c>
      <c r="E15" s="86">
        <v>4.24</v>
      </c>
      <c r="F15" s="86">
        <v>1.92</v>
      </c>
      <c r="G15" s="86">
        <v>1.64</v>
      </c>
      <c r="H15" s="86">
        <v>5.16</v>
      </c>
      <c r="I15" s="86">
        <v>9.12</v>
      </c>
      <c r="J15" s="86">
        <v>4.6</v>
      </c>
      <c r="K15" s="86">
        <v>7.88</v>
      </c>
      <c r="L15" s="86">
        <v>4.72</v>
      </c>
      <c r="M15" s="104">
        <v>8</v>
      </c>
      <c r="N15" s="86" t="s">
        <v>81</v>
      </c>
      <c r="O15" s="86" t="s">
        <v>81</v>
      </c>
      <c r="P15" s="95">
        <f t="shared" si="0"/>
        <v>58.64</v>
      </c>
    </row>
    <row r="16" spans="1:16" ht="16.5" customHeight="1">
      <c r="A16" s="8"/>
      <c r="B16" s="12" t="s">
        <v>78</v>
      </c>
      <c r="C16" s="29" t="s">
        <v>52</v>
      </c>
      <c r="D16" s="82">
        <v>1.08</v>
      </c>
      <c r="E16" s="82">
        <v>8.64</v>
      </c>
      <c r="F16" s="82">
        <v>3.36</v>
      </c>
      <c r="G16" s="82">
        <v>5.72</v>
      </c>
      <c r="H16" s="82">
        <v>6.48</v>
      </c>
      <c r="I16" s="82">
        <v>5.16</v>
      </c>
      <c r="J16" s="82">
        <v>4.36</v>
      </c>
      <c r="K16" s="82">
        <v>2.84</v>
      </c>
      <c r="L16" s="82">
        <v>5.36</v>
      </c>
      <c r="M16" s="105">
        <v>4.48</v>
      </c>
      <c r="N16" s="82" t="s">
        <v>81</v>
      </c>
      <c r="O16" s="82" t="s">
        <v>81</v>
      </c>
      <c r="P16" s="96">
        <f>SUM(D16:O16)</f>
        <v>47.480000000000004</v>
      </c>
    </row>
    <row r="17" spans="1:16" ht="16.5" customHeight="1">
      <c r="A17" s="8"/>
      <c r="B17" s="38" t="s">
        <v>78</v>
      </c>
      <c r="C17" s="28"/>
      <c r="D17" s="86">
        <v>12.32</v>
      </c>
      <c r="E17" s="86">
        <v>4</v>
      </c>
      <c r="F17" s="86">
        <v>2.28</v>
      </c>
      <c r="G17" s="86">
        <v>1.84</v>
      </c>
      <c r="H17" s="86">
        <v>5.68</v>
      </c>
      <c r="I17" s="86">
        <v>9.32</v>
      </c>
      <c r="J17" s="86">
        <v>4.28</v>
      </c>
      <c r="K17" s="86">
        <v>8.72</v>
      </c>
      <c r="L17" s="86">
        <v>4.2</v>
      </c>
      <c r="M17" s="104">
        <v>5.92</v>
      </c>
      <c r="N17" s="86" t="s">
        <v>81</v>
      </c>
      <c r="O17" s="86" t="s">
        <v>81</v>
      </c>
      <c r="P17" s="95">
        <f>SUM(D17:O17)</f>
        <v>58.56</v>
      </c>
    </row>
    <row r="18" spans="1:16" ht="16.5" customHeight="1">
      <c r="A18" s="20"/>
      <c r="B18" s="9" t="s">
        <v>20</v>
      </c>
      <c r="C18" s="27" t="s">
        <v>42</v>
      </c>
      <c r="D18" s="82">
        <v>0</v>
      </c>
      <c r="E18" s="82">
        <v>4.72</v>
      </c>
      <c r="F18" s="82">
        <v>3.16</v>
      </c>
      <c r="G18" s="82">
        <v>3.84</v>
      </c>
      <c r="H18" s="82">
        <v>5.32</v>
      </c>
      <c r="I18" s="82">
        <v>6</v>
      </c>
      <c r="J18" s="82">
        <v>3.92</v>
      </c>
      <c r="K18" s="82">
        <v>3.84</v>
      </c>
      <c r="L18" s="82">
        <v>4.04</v>
      </c>
      <c r="M18" s="105">
        <v>4.4</v>
      </c>
      <c r="N18" s="82" t="s">
        <v>81</v>
      </c>
      <c r="O18" s="82" t="s">
        <v>81</v>
      </c>
      <c r="P18" s="96">
        <f t="shared" si="0"/>
        <v>39.24</v>
      </c>
    </row>
    <row r="19" spans="1:16" ht="16.5" customHeight="1">
      <c r="A19" s="8"/>
      <c r="B19" s="24" t="s">
        <v>20</v>
      </c>
      <c r="C19" s="28" t="s">
        <v>53</v>
      </c>
      <c r="D19" s="86">
        <v>10.88</v>
      </c>
      <c r="E19" s="86">
        <v>4.72</v>
      </c>
      <c r="F19" s="86">
        <v>2.08</v>
      </c>
      <c r="G19" s="86">
        <v>2.8</v>
      </c>
      <c r="H19" s="86">
        <v>6.6</v>
      </c>
      <c r="I19" s="86">
        <v>11.04</v>
      </c>
      <c r="J19" s="86">
        <v>8.6</v>
      </c>
      <c r="K19" s="86">
        <v>7.96</v>
      </c>
      <c r="L19" s="86">
        <v>2.2</v>
      </c>
      <c r="M19" s="104">
        <v>2.08</v>
      </c>
      <c r="N19" s="86" t="s">
        <v>81</v>
      </c>
      <c r="O19" s="86" t="s">
        <v>81</v>
      </c>
      <c r="P19" s="95">
        <f t="shared" si="0"/>
        <v>58.96</v>
      </c>
    </row>
    <row r="20" spans="1:16" ht="16.5" customHeight="1">
      <c r="A20" s="8"/>
      <c r="B20" s="9" t="s">
        <v>21</v>
      </c>
      <c r="C20" s="27" t="s">
        <v>44</v>
      </c>
      <c r="D20" s="82">
        <v>0.84</v>
      </c>
      <c r="E20" s="82">
        <v>5.04</v>
      </c>
      <c r="F20" s="82">
        <v>3.2</v>
      </c>
      <c r="G20" s="82">
        <v>2.88</v>
      </c>
      <c r="H20" s="82">
        <v>11.96</v>
      </c>
      <c r="I20" s="82">
        <v>5</v>
      </c>
      <c r="J20" s="82">
        <v>6.68</v>
      </c>
      <c r="K20" s="82">
        <v>5.28</v>
      </c>
      <c r="L20" s="82">
        <v>6.44</v>
      </c>
      <c r="M20" s="105">
        <v>4.12</v>
      </c>
      <c r="N20" s="82" t="s">
        <v>81</v>
      </c>
      <c r="O20" s="82" t="s">
        <v>81</v>
      </c>
      <c r="P20" s="96">
        <f t="shared" si="0"/>
        <v>51.44</v>
      </c>
    </row>
    <row r="21" spans="1:16" ht="15.75" customHeight="1">
      <c r="A21" s="8"/>
      <c r="B21" s="24" t="s">
        <v>21</v>
      </c>
      <c r="C21" s="28" t="s">
        <v>45</v>
      </c>
      <c r="D21" s="86">
        <v>13.4</v>
      </c>
      <c r="E21" s="86">
        <v>6.24</v>
      </c>
      <c r="F21" s="86">
        <v>2.2</v>
      </c>
      <c r="G21" s="86">
        <v>2.08</v>
      </c>
      <c r="H21" s="86">
        <v>6.24</v>
      </c>
      <c r="I21" s="86">
        <v>9.52</v>
      </c>
      <c r="J21" s="86">
        <v>9.48</v>
      </c>
      <c r="K21" s="86">
        <v>10.88</v>
      </c>
      <c r="L21" s="86">
        <v>5.64</v>
      </c>
      <c r="M21" s="104">
        <v>7.92</v>
      </c>
      <c r="N21" s="86" t="s">
        <v>81</v>
      </c>
      <c r="O21" s="86" t="s">
        <v>81</v>
      </c>
      <c r="P21" s="95">
        <f t="shared" si="0"/>
        <v>73.60000000000001</v>
      </c>
    </row>
    <row r="22" spans="1:16" ht="16.5" customHeight="1">
      <c r="A22" s="8"/>
      <c r="B22" s="9" t="s">
        <v>22</v>
      </c>
      <c r="C22" s="27" t="s">
        <v>80</v>
      </c>
      <c r="D22" s="82">
        <v>2.08</v>
      </c>
      <c r="E22" s="82">
        <v>2.56</v>
      </c>
      <c r="F22" s="82">
        <v>1.8</v>
      </c>
      <c r="G22" s="82">
        <v>3.32</v>
      </c>
      <c r="H22" s="82">
        <v>4.64</v>
      </c>
      <c r="I22" s="82">
        <v>3.64</v>
      </c>
      <c r="J22" s="82">
        <v>3.32</v>
      </c>
      <c r="K22" s="82">
        <v>3.04</v>
      </c>
      <c r="L22" s="82">
        <v>4.4</v>
      </c>
      <c r="M22" s="105">
        <v>4.88</v>
      </c>
      <c r="N22" s="82" t="s">
        <v>81</v>
      </c>
      <c r="O22" s="82" t="s">
        <v>81</v>
      </c>
      <c r="P22" s="96">
        <f t="shared" si="0"/>
        <v>33.68</v>
      </c>
    </row>
    <row r="23" spans="1:16" ht="16.5" customHeight="1">
      <c r="A23" s="10"/>
      <c r="B23" s="24" t="s">
        <v>22</v>
      </c>
      <c r="C23" s="28" t="s">
        <v>79</v>
      </c>
      <c r="D23" s="86">
        <v>11.12</v>
      </c>
      <c r="E23" s="86">
        <v>4.12</v>
      </c>
      <c r="F23" s="86">
        <v>1.96</v>
      </c>
      <c r="G23" s="86">
        <v>1.48</v>
      </c>
      <c r="H23" s="86">
        <v>5.08</v>
      </c>
      <c r="I23" s="86">
        <v>10.96</v>
      </c>
      <c r="J23" s="86">
        <v>5.72</v>
      </c>
      <c r="K23" s="86">
        <v>6.28</v>
      </c>
      <c r="L23" s="86">
        <v>5.72</v>
      </c>
      <c r="M23" s="104">
        <v>2.96</v>
      </c>
      <c r="N23" s="86" t="s">
        <v>81</v>
      </c>
      <c r="O23" s="86" t="s">
        <v>81</v>
      </c>
      <c r="P23" s="95">
        <f t="shared" si="0"/>
        <v>55.4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89">
        <v>3.24</v>
      </c>
      <c r="E24" s="89">
        <v>7.08</v>
      </c>
      <c r="F24" s="89">
        <v>5.04</v>
      </c>
      <c r="G24" s="89">
        <v>2.4</v>
      </c>
      <c r="H24" s="89">
        <v>5.08</v>
      </c>
      <c r="I24" s="89">
        <v>5.52</v>
      </c>
      <c r="J24" s="89">
        <v>5.08</v>
      </c>
      <c r="K24" s="89">
        <v>3</v>
      </c>
      <c r="L24" s="89">
        <v>3.08</v>
      </c>
      <c r="M24" s="106">
        <v>2.12</v>
      </c>
      <c r="N24" s="89" t="s">
        <v>81</v>
      </c>
      <c r="O24" s="89" t="s">
        <v>81</v>
      </c>
      <c r="P24" s="97">
        <f>SUM(D24:O24)</f>
        <v>41.63999999999999</v>
      </c>
    </row>
    <row r="25" spans="1:16" ht="16.5" customHeight="1">
      <c r="A25" s="8"/>
      <c r="B25" s="24" t="s">
        <v>25</v>
      </c>
      <c r="C25" s="28" t="s">
        <v>54</v>
      </c>
      <c r="D25" s="86">
        <v>9.2</v>
      </c>
      <c r="E25" s="86">
        <v>4.6</v>
      </c>
      <c r="F25" s="86">
        <v>2.48</v>
      </c>
      <c r="G25" s="86">
        <v>1.76</v>
      </c>
      <c r="H25" s="86">
        <v>6.12</v>
      </c>
      <c r="I25" s="86">
        <v>13.6</v>
      </c>
      <c r="J25" s="86">
        <v>4.28</v>
      </c>
      <c r="K25" s="86">
        <v>6.48</v>
      </c>
      <c r="L25" s="86">
        <v>3.2</v>
      </c>
      <c r="M25" s="104">
        <v>4.84</v>
      </c>
      <c r="N25" s="86" t="s">
        <v>81</v>
      </c>
      <c r="O25" s="86" t="s">
        <v>81</v>
      </c>
      <c r="P25" s="88">
        <f aca="true" t="shared" si="1" ref="P25:P31">SUM(D25:O25)</f>
        <v>56.56</v>
      </c>
    </row>
    <row r="26" spans="1:16" ht="16.5" customHeight="1">
      <c r="A26" s="8"/>
      <c r="B26" s="12" t="s">
        <v>25</v>
      </c>
      <c r="C26" s="29" t="s">
        <v>25</v>
      </c>
      <c r="D26" s="82">
        <v>1.62</v>
      </c>
      <c r="E26" s="82">
        <v>7.44</v>
      </c>
      <c r="F26" s="82">
        <v>3.74</v>
      </c>
      <c r="G26" s="82">
        <v>4.24</v>
      </c>
      <c r="H26" s="82">
        <v>7.96</v>
      </c>
      <c r="I26" s="98">
        <v>7.57</v>
      </c>
      <c r="J26" s="98">
        <v>13.84</v>
      </c>
      <c r="K26" s="98">
        <v>5.21</v>
      </c>
      <c r="L26" s="98">
        <v>5</v>
      </c>
      <c r="M26" s="107">
        <v>3.39</v>
      </c>
      <c r="N26" s="98" t="s">
        <v>81</v>
      </c>
      <c r="O26" s="98" t="s">
        <v>81</v>
      </c>
      <c r="P26" s="99">
        <f>SUM(D26:O26)</f>
        <v>60.01</v>
      </c>
    </row>
    <row r="27" spans="1:16" ht="16.5" customHeight="1">
      <c r="A27" s="8"/>
      <c r="B27" s="24" t="s">
        <v>25</v>
      </c>
      <c r="C27" s="28" t="s">
        <v>79</v>
      </c>
      <c r="D27" s="87">
        <v>14.35</v>
      </c>
      <c r="E27" s="87">
        <v>4.97</v>
      </c>
      <c r="F27" s="87">
        <v>2.42</v>
      </c>
      <c r="G27" s="87">
        <v>2.02</v>
      </c>
      <c r="H27" s="87">
        <v>7.12</v>
      </c>
      <c r="I27" s="87">
        <v>13.02</v>
      </c>
      <c r="J27" s="87">
        <v>7.19</v>
      </c>
      <c r="K27" s="87">
        <v>7.49</v>
      </c>
      <c r="L27" s="87">
        <v>3.02</v>
      </c>
      <c r="M27" s="104">
        <v>8.18</v>
      </c>
      <c r="N27" s="87" t="s">
        <v>81</v>
      </c>
      <c r="O27" s="87" t="s">
        <v>81</v>
      </c>
      <c r="P27" s="100">
        <f>SUM(D27:O27)</f>
        <v>69.78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89">
        <v>0.72</v>
      </c>
      <c r="E28" s="89">
        <v>5.6</v>
      </c>
      <c r="F28" s="89">
        <v>3.64</v>
      </c>
      <c r="G28" s="89">
        <v>3.76</v>
      </c>
      <c r="H28" s="89">
        <v>6.56</v>
      </c>
      <c r="I28" s="89">
        <v>2.52</v>
      </c>
      <c r="J28" s="89">
        <v>6.48</v>
      </c>
      <c r="K28" s="89">
        <v>5.4</v>
      </c>
      <c r="L28" s="89">
        <v>2.88</v>
      </c>
      <c r="M28" s="106">
        <v>5.24</v>
      </c>
      <c r="N28" s="89" t="s">
        <v>81</v>
      </c>
      <c r="O28" s="89" t="s">
        <v>81</v>
      </c>
      <c r="P28" s="97">
        <f t="shared" si="1"/>
        <v>42.800000000000004</v>
      </c>
    </row>
    <row r="29" spans="1:16" ht="16.5" customHeight="1">
      <c r="A29" s="8"/>
      <c r="B29" s="24" t="s">
        <v>26</v>
      </c>
      <c r="C29" s="28" t="s">
        <v>55</v>
      </c>
      <c r="D29" s="86">
        <v>10.12</v>
      </c>
      <c r="E29" s="86">
        <v>5.28</v>
      </c>
      <c r="F29" s="86">
        <v>1.96</v>
      </c>
      <c r="G29" s="86">
        <v>4.96</v>
      </c>
      <c r="H29" s="86">
        <v>6.96</v>
      </c>
      <c r="I29" s="86">
        <v>10.6</v>
      </c>
      <c r="J29" s="86">
        <v>9.68</v>
      </c>
      <c r="K29" s="86">
        <v>10.44</v>
      </c>
      <c r="L29" s="86">
        <v>5.08</v>
      </c>
      <c r="M29" s="104">
        <v>7.96</v>
      </c>
      <c r="N29" s="86" t="s">
        <v>81</v>
      </c>
      <c r="O29" s="86" t="s">
        <v>81</v>
      </c>
      <c r="P29" s="88">
        <f t="shared" si="1"/>
        <v>73.03999999999999</v>
      </c>
    </row>
    <row r="30" spans="1:16" ht="15.75" customHeight="1">
      <c r="A30" s="8"/>
      <c r="B30" s="12" t="s">
        <v>27</v>
      </c>
      <c r="C30" s="29" t="s">
        <v>46</v>
      </c>
      <c r="D30" s="82">
        <v>1.28</v>
      </c>
      <c r="E30" s="82">
        <v>10.72</v>
      </c>
      <c r="F30" s="82">
        <v>3.12</v>
      </c>
      <c r="G30" s="82">
        <v>3.64</v>
      </c>
      <c r="H30" s="82">
        <v>6.36</v>
      </c>
      <c r="I30" s="82">
        <v>2.44</v>
      </c>
      <c r="J30" s="82">
        <v>5.76</v>
      </c>
      <c r="K30" s="82">
        <v>4.56</v>
      </c>
      <c r="L30" s="82">
        <v>4.52</v>
      </c>
      <c r="M30" s="105">
        <v>22.88</v>
      </c>
      <c r="N30" s="82" t="s">
        <v>81</v>
      </c>
      <c r="O30" s="82" t="s">
        <v>81</v>
      </c>
      <c r="P30" s="92">
        <f t="shared" si="1"/>
        <v>65.28</v>
      </c>
    </row>
    <row r="31" spans="1:16" ht="16.5" customHeight="1">
      <c r="A31" s="8"/>
      <c r="B31" s="24" t="s">
        <v>27</v>
      </c>
      <c r="C31" s="28" t="s">
        <v>51</v>
      </c>
      <c r="D31" s="86">
        <v>14.72</v>
      </c>
      <c r="E31" s="86">
        <v>4.76</v>
      </c>
      <c r="F31" s="86">
        <v>2.36</v>
      </c>
      <c r="G31" s="86">
        <v>3.6</v>
      </c>
      <c r="H31" s="86">
        <v>8.04</v>
      </c>
      <c r="I31" s="86">
        <v>7.96</v>
      </c>
      <c r="J31" s="86">
        <v>7.24</v>
      </c>
      <c r="K31" s="86">
        <v>9.92</v>
      </c>
      <c r="L31" s="86">
        <v>4.48</v>
      </c>
      <c r="M31" s="104">
        <v>5.44</v>
      </c>
      <c r="N31" s="86" t="s">
        <v>81</v>
      </c>
      <c r="O31" s="86" t="s">
        <v>81</v>
      </c>
      <c r="P31" s="88">
        <f t="shared" si="1"/>
        <v>68.52000000000001</v>
      </c>
    </row>
    <row r="32" spans="1:16" ht="16.5" customHeight="1">
      <c r="A32" s="20"/>
      <c r="B32" s="12" t="s">
        <v>27</v>
      </c>
      <c r="C32" s="29" t="s">
        <v>43</v>
      </c>
      <c r="D32" s="82">
        <v>0.9</v>
      </c>
      <c r="E32" s="82">
        <v>8.79</v>
      </c>
      <c r="F32" s="82">
        <v>3.5</v>
      </c>
      <c r="G32" s="82">
        <v>3.78</v>
      </c>
      <c r="H32" s="82">
        <v>4.86</v>
      </c>
      <c r="I32" s="82">
        <v>3.15</v>
      </c>
      <c r="J32" s="82">
        <v>4.48</v>
      </c>
      <c r="K32" s="82">
        <v>4.91</v>
      </c>
      <c r="L32" s="82">
        <v>4.01</v>
      </c>
      <c r="M32" s="105">
        <v>3.99</v>
      </c>
      <c r="N32" s="82" t="s">
        <v>81</v>
      </c>
      <c r="O32" s="82" t="s">
        <v>81</v>
      </c>
      <c r="P32" s="92">
        <f>SUM(D32:O32)</f>
        <v>42.37</v>
      </c>
    </row>
    <row r="33" spans="1:16" ht="16.5" customHeight="1">
      <c r="A33" s="8"/>
      <c r="B33" s="24" t="s">
        <v>27</v>
      </c>
      <c r="C33" s="28" t="s">
        <v>82</v>
      </c>
      <c r="D33" s="86">
        <v>12.66</v>
      </c>
      <c r="E33" s="86">
        <v>4.62</v>
      </c>
      <c r="F33" s="86">
        <v>2.14</v>
      </c>
      <c r="G33" s="86">
        <v>3.09</v>
      </c>
      <c r="H33" s="86">
        <v>7.65</v>
      </c>
      <c r="I33" s="86">
        <v>7.08</v>
      </c>
      <c r="J33" s="86">
        <v>5.76</v>
      </c>
      <c r="K33" s="86">
        <v>7.11</v>
      </c>
      <c r="L33" s="86">
        <v>5.17</v>
      </c>
      <c r="M33" s="104">
        <v>5.06</v>
      </c>
      <c r="N33" s="86" t="s">
        <v>81</v>
      </c>
      <c r="O33" s="86" t="s">
        <v>81</v>
      </c>
      <c r="P33" s="88">
        <f>SUM(D33:O33)</f>
        <v>60.34</v>
      </c>
    </row>
    <row r="34" spans="1:16" ht="16.5" customHeight="1">
      <c r="A34" s="8"/>
      <c r="B34" s="12" t="s">
        <v>28</v>
      </c>
      <c r="C34" s="29" t="s">
        <v>43</v>
      </c>
      <c r="D34" s="82">
        <v>0.24</v>
      </c>
      <c r="E34" s="82">
        <v>9.12</v>
      </c>
      <c r="F34" s="82">
        <v>3.44</v>
      </c>
      <c r="G34" s="82">
        <v>4.16</v>
      </c>
      <c r="H34" s="82">
        <v>7.36</v>
      </c>
      <c r="I34" s="82">
        <v>4.6</v>
      </c>
      <c r="J34" s="82">
        <v>4.84</v>
      </c>
      <c r="K34" s="82">
        <v>5.84</v>
      </c>
      <c r="L34" s="82">
        <v>3</v>
      </c>
      <c r="M34" s="105">
        <v>4.68</v>
      </c>
      <c r="N34" s="82" t="s">
        <v>81</v>
      </c>
      <c r="O34" s="82" t="s">
        <v>81</v>
      </c>
      <c r="P34" s="92">
        <f>SUM(D34:O34)</f>
        <v>47.28000000000001</v>
      </c>
    </row>
    <row r="35" spans="1:16" ht="16.5" customHeight="1">
      <c r="A35" s="10"/>
      <c r="B35" s="24" t="s">
        <v>28</v>
      </c>
      <c r="C35" s="28" t="s">
        <v>56</v>
      </c>
      <c r="D35" s="86">
        <v>14.64</v>
      </c>
      <c r="E35" s="86">
        <v>5.32</v>
      </c>
      <c r="F35" s="86">
        <v>1.84</v>
      </c>
      <c r="G35" s="86">
        <v>4.76</v>
      </c>
      <c r="H35" s="86">
        <v>7.44</v>
      </c>
      <c r="I35" s="86">
        <v>7.8</v>
      </c>
      <c r="J35" s="86">
        <v>5.68</v>
      </c>
      <c r="K35" s="86">
        <v>8.12</v>
      </c>
      <c r="L35" s="86">
        <v>3.08</v>
      </c>
      <c r="M35" s="104">
        <v>4.32</v>
      </c>
      <c r="N35" s="86" t="s">
        <v>81</v>
      </c>
      <c r="O35" s="86" t="s">
        <v>81</v>
      </c>
      <c r="P35" s="88">
        <f>SUM(D35:O35)</f>
        <v>62.99999999999999</v>
      </c>
    </row>
    <row r="36" spans="1:17" ht="16.5" customHeight="1">
      <c r="A36" s="37"/>
      <c r="B36" s="127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N36" s="129"/>
      <c r="O36" s="129"/>
      <c r="P36" s="135"/>
      <c r="Q36" s="61"/>
    </row>
    <row r="37" spans="1:17" ht="15" customHeight="1">
      <c r="A37" s="131"/>
      <c r="B37" s="132"/>
      <c r="C37" s="35"/>
      <c r="D37" s="133" t="s">
        <v>81</v>
      </c>
      <c r="E37" s="133" t="s">
        <v>81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61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40" t="s">
        <v>88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ht="13.5" customHeight="1">
      <c r="A40" s="137" t="s">
        <v>75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3.5" customHeight="1">
      <c r="A41" s="137" t="s">
        <v>84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2" t="s">
        <v>1</v>
      </c>
      <c r="C44" s="62" t="s">
        <v>40</v>
      </c>
      <c r="D44" s="63">
        <v>2018</v>
      </c>
      <c r="E44" s="63">
        <v>2018</v>
      </c>
      <c r="F44" s="64">
        <v>2018</v>
      </c>
      <c r="G44" s="64">
        <v>2018</v>
      </c>
      <c r="H44" s="64">
        <v>2018</v>
      </c>
      <c r="I44" s="64">
        <v>2018</v>
      </c>
      <c r="J44" s="64">
        <v>2018</v>
      </c>
      <c r="K44" s="64">
        <v>2018</v>
      </c>
      <c r="L44" s="64">
        <v>2018</v>
      </c>
      <c r="M44" s="64">
        <v>2018</v>
      </c>
      <c r="N44" s="64">
        <v>2018</v>
      </c>
      <c r="O44" s="64">
        <v>2018</v>
      </c>
      <c r="P44" s="65">
        <v>2018</v>
      </c>
    </row>
    <row r="45" spans="1:16" ht="13.5" customHeight="1" thickBot="1">
      <c r="A45" s="7"/>
      <c r="B45" s="66"/>
      <c r="C45" s="67" t="s">
        <v>41</v>
      </c>
      <c r="D45" s="68">
        <v>2017</v>
      </c>
      <c r="E45" s="68">
        <v>2017</v>
      </c>
      <c r="F45" s="69">
        <v>2017</v>
      </c>
      <c r="G45" s="69">
        <v>2017</v>
      </c>
      <c r="H45" s="69">
        <v>2017</v>
      </c>
      <c r="I45" s="69">
        <v>2017</v>
      </c>
      <c r="J45" s="69">
        <v>2017</v>
      </c>
      <c r="K45" s="69">
        <v>2017</v>
      </c>
      <c r="L45" s="69">
        <v>2017</v>
      </c>
      <c r="M45" s="69">
        <v>2017</v>
      </c>
      <c r="N45" s="69">
        <v>2017</v>
      </c>
      <c r="O45" s="69">
        <v>2017</v>
      </c>
      <c r="P45" s="70">
        <v>2017</v>
      </c>
    </row>
    <row r="46" spans="1:16" ht="16.5" customHeight="1" thickTop="1">
      <c r="A46" s="71" t="s">
        <v>31</v>
      </c>
      <c r="B46" s="12" t="s">
        <v>29</v>
      </c>
      <c r="C46" s="29" t="s">
        <v>73</v>
      </c>
      <c r="D46" s="82">
        <v>1</v>
      </c>
      <c r="E46" s="82">
        <v>7.24</v>
      </c>
      <c r="F46" s="82">
        <v>2.4</v>
      </c>
      <c r="G46" s="82">
        <v>3.84</v>
      </c>
      <c r="H46" s="82">
        <v>8.08</v>
      </c>
      <c r="I46" s="82">
        <v>5.16</v>
      </c>
      <c r="J46" s="82">
        <v>4.16</v>
      </c>
      <c r="K46" s="82">
        <v>6.16</v>
      </c>
      <c r="L46" s="82">
        <v>2.56</v>
      </c>
      <c r="M46" s="105">
        <v>5.56</v>
      </c>
      <c r="N46" s="82" t="s">
        <v>81</v>
      </c>
      <c r="O46" s="82" t="s">
        <v>81</v>
      </c>
      <c r="P46" s="92">
        <f aca="true" t="shared" si="2" ref="P46:P51">SUM(D46:O46)</f>
        <v>46.16000000000001</v>
      </c>
    </row>
    <row r="47" spans="1:16" ht="16.5" customHeight="1">
      <c r="A47" s="72"/>
      <c r="B47" s="24" t="s">
        <v>29</v>
      </c>
      <c r="C47" s="28" t="s">
        <v>57</v>
      </c>
      <c r="D47" s="86">
        <v>12</v>
      </c>
      <c r="E47" s="86">
        <v>4.36</v>
      </c>
      <c r="F47" s="86">
        <v>2.2</v>
      </c>
      <c r="G47" s="86">
        <v>2.32</v>
      </c>
      <c r="H47" s="86">
        <v>9.8</v>
      </c>
      <c r="I47" s="86">
        <v>7.68</v>
      </c>
      <c r="J47" s="86">
        <v>6.4</v>
      </c>
      <c r="K47" s="86">
        <v>8.84</v>
      </c>
      <c r="L47" s="86">
        <v>4.44</v>
      </c>
      <c r="M47" s="104">
        <v>4.68</v>
      </c>
      <c r="N47" s="86" t="s">
        <v>81</v>
      </c>
      <c r="O47" s="86" t="s">
        <v>81</v>
      </c>
      <c r="P47" s="88">
        <f t="shared" si="2"/>
        <v>62.71999999999999</v>
      </c>
    </row>
    <row r="48" spans="1:16" ht="16.5" customHeight="1">
      <c r="A48" s="20"/>
      <c r="B48" s="12" t="s">
        <v>30</v>
      </c>
      <c r="C48" s="29" t="s">
        <v>58</v>
      </c>
      <c r="D48" s="82">
        <v>1.2</v>
      </c>
      <c r="E48" s="82">
        <v>8.56</v>
      </c>
      <c r="F48" s="82">
        <v>2.8</v>
      </c>
      <c r="G48" s="82">
        <v>4.6</v>
      </c>
      <c r="H48" s="82">
        <v>10.4</v>
      </c>
      <c r="I48" s="82">
        <v>4</v>
      </c>
      <c r="J48" s="82">
        <v>3</v>
      </c>
      <c r="K48" s="82">
        <v>7.32</v>
      </c>
      <c r="L48" s="82">
        <v>3.72</v>
      </c>
      <c r="M48" s="105">
        <v>4.8</v>
      </c>
      <c r="N48" s="82" t="s">
        <v>81</v>
      </c>
      <c r="O48" s="82" t="s">
        <v>81</v>
      </c>
      <c r="P48" s="92">
        <f t="shared" si="2"/>
        <v>50.39999999999999</v>
      </c>
    </row>
    <row r="49" spans="1:16" ht="16.5" customHeight="1">
      <c r="A49" s="73"/>
      <c r="B49" s="31" t="s">
        <v>30</v>
      </c>
      <c r="C49" s="29" t="s">
        <v>43</v>
      </c>
      <c r="D49" s="87">
        <v>12.8</v>
      </c>
      <c r="E49" s="87">
        <v>5.76</v>
      </c>
      <c r="F49" s="87">
        <v>2.28</v>
      </c>
      <c r="G49" s="87">
        <v>3.28</v>
      </c>
      <c r="H49" s="87">
        <v>7.6</v>
      </c>
      <c r="I49" s="87">
        <v>6.68</v>
      </c>
      <c r="J49" s="87">
        <v>3.24</v>
      </c>
      <c r="K49" s="87">
        <v>7.48</v>
      </c>
      <c r="L49" s="87">
        <v>3.92</v>
      </c>
      <c r="M49" s="104">
        <v>2.32</v>
      </c>
      <c r="N49" s="87" t="s">
        <v>81</v>
      </c>
      <c r="O49" s="87" t="s">
        <v>81</v>
      </c>
      <c r="P49" s="100">
        <f t="shared" si="2"/>
        <v>55.36000000000001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89">
        <v>1.04</v>
      </c>
      <c r="E50" s="89">
        <v>8.8</v>
      </c>
      <c r="F50" s="89">
        <v>5.08</v>
      </c>
      <c r="G50" s="89">
        <v>3.28</v>
      </c>
      <c r="H50" s="89">
        <v>6.04</v>
      </c>
      <c r="I50" s="89">
        <v>3.64</v>
      </c>
      <c r="J50" s="89">
        <v>3.8</v>
      </c>
      <c r="K50" s="89">
        <v>7.26</v>
      </c>
      <c r="L50" s="89">
        <v>6.8</v>
      </c>
      <c r="M50" s="106">
        <v>4.56</v>
      </c>
      <c r="N50" s="89" t="s">
        <v>81</v>
      </c>
      <c r="O50" s="89" t="s">
        <v>81</v>
      </c>
      <c r="P50" s="97">
        <f t="shared" si="2"/>
        <v>50.3</v>
      </c>
    </row>
    <row r="51" spans="1:16" ht="16.5" customHeight="1">
      <c r="A51" s="20"/>
      <c r="B51" s="23" t="s">
        <v>32</v>
      </c>
      <c r="C51" s="30" t="s">
        <v>59</v>
      </c>
      <c r="D51" s="86">
        <v>9.56</v>
      </c>
      <c r="E51" s="86">
        <v>3.44</v>
      </c>
      <c r="F51" s="86">
        <v>1.88</v>
      </c>
      <c r="G51" s="86">
        <v>1.8</v>
      </c>
      <c r="H51" s="86">
        <v>4.24</v>
      </c>
      <c r="I51" s="86">
        <v>9.44</v>
      </c>
      <c r="J51" s="86">
        <v>3.88</v>
      </c>
      <c r="K51" s="86">
        <v>4.2</v>
      </c>
      <c r="L51" s="86">
        <v>3.84</v>
      </c>
      <c r="M51" s="104">
        <v>4.4</v>
      </c>
      <c r="N51" s="86" t="s">
        <v>81</v>
      </c>
      <c r="O51" s="86" t="s">
        <v>81</v>
      </c>
      <c r="P51" s="88">
        <f t="shared" si="2"/>
        <v>46.68</v>
      </c>
    </row>
    <row r="52" spans="1:16" ht="15.75" customHeight="1">
      <c r="A52" s="8"/>
      <c r="B52" s="9" t="s">
        <v>33</v>
      </c>
      <c r="C52" s="27" t="s">
        <v>47</v>
      </c>
      <c r="D52" s="82">
        <v>0.92</v>
      </c>
      <c r="E52" s="82">
        <v>10.96</v>
      </c>
      <c r="F52" s="82">
        <v>4.36</v>
      </c>
      <c r="G52" s="82">
        <v>5.32</v>
      </c>
      <c r="H52" s="82">
        <v>6.44</v>
      </c>
      <c r="I52" s="82">
        <v>3.96</v>
      </c>
      <c r="J52" s="82">
        <v>3.4</v>
      </c>
      <c r="K52" s="82">
        <v>7.08</v>
      </c>
      <c r="L52" s="82">
        <v>8.36</v>
      </c>
      <c r="M52" s="105">
        <v>5.12</v>
      </c>
      <c r="N52" s="82" t="s">
        <v>81</v>
      </c>
      <c r="O52" s="82" t="s">
        <v>81</v>
      </c>
      <c r="P52" s="92">
        <f aca="true" t="shared" si="3" ref="P52:P61">SUM(D52:O52)</f>
        <v>55.92</v>
      </c>
    </row>
    <row r="53" spans="1:16" ht="15.75" customHeight="1">
      <c r="A53" s="8"/>
      <c r="B53" s="40" t="s">
        <v>33</v>
      </c>
      <c r="C53" s="27" t="s">
        <v>60</v>
      </c>
      <c r="D53" s="87">
        <v>10.08</v>
      </c>
      <c r="E53" s="87">
        <v>3.4</v>
      </c>
      <c r="F53" s="87">
        <v>1.84</v>
      </c>
      <c r="G53" s="87">
        <v>1.84</v>
      </c>
      <c r="H53" s="87">
        <v>3.88</v>
      </c>
      <c r="I53" s="87">
        <v>12.48</v>
      </c>
      <c r="J53" s="87">
        <v>3</v>
      </c>
      <c r="K53" s="87">
        <v>5.24</v>
      </c>
      <c r="L53" s="87">
        <v>4.6</v>
      </c>
      <c r="M53" s="104">
        <v>8.2</v>
      </c>
      <c r="N53" s="87" t="s">
        <v>81</v>
      </c>
      <c r="O53" s="87" t="s">
        <v>81</v>
      </c>
      <c r="P53" s="100">
        <f t="shared" si="3"/>
        <v>54.56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89">
        <v>1.52</v>
      </c>
      <c r="E54" s="89">
        <v>4.8</v>
      </c>
      <c r="F54" s="89">
        <v>3.2</v>
      </c>
      <c r="G54" s="89">
        <v>5.4</v>
      </c>
      <c r="H54" s="89">
        <v>7.4</v>
      </c>
      <c r="I54" s="89">
        <v>5.76</v>
      </c>
      <c r="J54" s="89">
        <v>2.68</v>
      </c>
      <c r="K54" s="89">
        <v>3.76</v>
      </c>
      <c r="L54" s="89">
        <v>5.64</v>
      </c>
      <c r="M54" s="106">
        <v>4.84</v>
      </c>
      <c r="N54" s="89" t="s">
        <v>81</v>
      </c>
      <c r="O54" s="89" t="s">
        <v>81</v>
      </c>
      <c r="P54" s="94">
        <f t="shared" si="3"/>
        <v>45</v>
      </c>
    </row>
    <row r="55" spans="1:16" ht="16.5" customHeight="1">
      <c r="A55" s="10"/>
      <c r="B55" s="23" t="s">
        <v>34</v>
      </c>
      <c r="C55" s="30" t="s">
        <v>62</v>
      </c>
      <c r="D55" s="86">
        <v>13.88</v>
      </c>
      <c r="E55" s="86">
        <v>5.48</v>
      </c>
      <c r="F55" s="86">
        <v>1.84</v>
      </c>
      <c r="G55" s="86">
        <v>4.32</v>
      </c>
      <c r="H55" s="86">
        <v>6.48</v>
      </c>
      <c r="I55" s="86">
        <v>6.48</v>
      </c>
      <c r="J55" s="86">
        <v>2.36</v>
      </c>
      <c r="K55" s="86">
        <v>5.88</v>
      </c>
      <c r="L55" s="86">
        <v>3.16</v>
      </c>
      <c r="M55" s="104">
        <v>3.84</v>
      </c>
      <c r="N55" s="86" t="s">
        <v>81</v>
      </c>
      <c r="O55" s="86" t="s">
        <v>81</v>
      </c>
      <c r="P55" s="95">
        <f t="shared" si="3"/>
        <v>53.72000000000001</v>
      </c>
    </row>
    <row r="56" spans="1:16" ht="16.5" customHeight="1">
      <c r="A56" s="21" t="s">
        <v>36</v>
      </c>
      <c r="B56" s="108" t="s">
        <v>86</v>
      </c>
      <c r="C56" s="109" t="s">
        <v>65</v>
      </c>
      <c r="D56" s="89">
        <v>0</v>
      </c>
      <c r="E56" s="89">
        <v>0</v>
      </c>
      <c r="F56" s="89">
        <v>3.48</v>
      </c>
      <c r="G56" s="89">
        <v>4.16</v>
      </c>
      <c r="H56" s="89">
        <v>10.64</v>
      </c>
      <c r="I56" s="89">
        <v>3.28</v>
      </c>
      <c r="J56" s="89">
        <v>4.28</v>
      </c>
      <c r="K56" s="89">
        <v>6.48</v>
      </c>
      <c r="L56" s="89">
        <v>2.16</v>
      </c>
      <c r="M56" s="106">
        <v>5.48</v>
      </c>
      <c r="N56" s="89" t="s">
        <v>81</v>
      </c>
      <c r="O56" s="101" t="s">
        <v>81</v>
      </c>
      <c r="P56" s="97">
        <f t="shared" si="3"/>
        <v>39.96000000000001</v>
      </c>
    </row>
    <row r="57" spans="1:16" ht="16.5" customHeight="1">
      <c r="A57" s="10"/>
      <c r="B57" s="23" t="s">
        <v>77</v>
      </c>
      <c r="C57" s="116" t="s">
        <v>66</v>
      </c>
      <c r="D57" s="86">
        <v>14.44</v>
      </c>
      <c r="E57" s="86">
        <v>4.8</v>
      </c>
      <c r="F57" s="86">
        <v>1.28</v>
      </c>
      <c r="G57" s="86">
        <v>1.6</v>
      </c>
      <c r="H57" s="86">
        <v>4.84</v>
      </c>
      <c r="I57" s="86">
        <v>7.44</v>
      </c>
      <c r="J57" s="86">
        <v>4.08</v>
      </c>
      <c r="K57" s="86">
        <v>3.84</v>
      </c>
      <c r="L57" s="86">
        <v>4.16</v>
      </c>
      <c r="M57" s="104">
        <v>2.52</v>
      </c>
      <c r="N57" s="86" t="s">
        <v>81</v>
      </c>
      <c r="O57" s="102" t="s">
        <v>81</v>
      </c>
      <c r="P57" s="88">
        <f>SUM(D57:O57)</f>
        <v>48.99999999999999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2">
        <v>0.68</v>
      </c>
      <c r="E58" s="82">
        <v>3.64</v>
      </c>
      <c r="F58" s="82">
        <v>2.64</v>
      </c>
      <c r="G58" s="82">
        <v>2.8</v>
      </c>
      <c r="H58" s="82">
        <v>7.72</v>
      </c>
      <c r="I58" s="82">
        <v>2.4</v>
      </c>
      <c r="J58" s="82">
        <v>5.36</v>
      </c>
      <c r="K58" s="82">
        <v>3.36</v>
      </c>
      <c r="L58" s="82">
        <v>5.72</v>
      </c>
      <c r="M58" s="105">
        <v>5.12</v>
      </c>
      <c r="N58" s="82" t="s">
        <v>81</v>
      </c>
      <c r="O58" s="101" t="s">
        <v>81</v>
      </c>
      <c r="P58" s="92">
        <f t="shared" si="3"/>
        <v>39.44</v>
      </c>
    </row>
    <row r="59" spans="1:16" ht="16.5" customHeight="1">
      <c r="A59" s="20"/>
      <c r="B59" s="25" t="s">
        <v>37</v>
      </c>
      <c r="C59" s="41"/>
      <c r="D59" s="86">
        <v>10.28</v>
      </c>
      <c r="E59" s="86">
        <v>5.04</v>
      </c>
      <c r="F59" s="86">
        <v>2.16</v>
      </c>
      <c r="G59" s="86">
        <v>2.76</v>
      </c>
      <c r="H59" s="86">
        <v>7.08</v>
      </c>
      <c r="I59" s="86">
        <v>12.2</v>
      </c>
      <c r="J59" s="86">
        <v>6.16</v>
      </c>
      <c r="K59" s="86">
        <v>10</v>
      </c>
      <c r="L59" s="86">
        <v>3.04</v>
      </c>
      <c r="M59" s="104">
        <v>6.16</v>
      </c>
      <c r="N59" s="86" t="s">
        <v>81</v>
      </c>
      <c r="O59" s="102" t="s">
        <v>81</v>
      </c>
      <c r="P59" s="88">
        <f t="shared" si="3"/>
        <v>64.88</v>
      </c>
    </row>
    <row r="60" spans="1:16" ht="16.5" customHeight="1">
      <c r="A60" s="8"/>
      <c r="B60" s="118" t="s">
        <v>89</v>
      </c>
      <c r="C60" s="119" t="s">
        <v>64</v>
      </c>
      <c r="D60" s="82">
        <v>0</v>
      </c>
      <c r="E60" s="82">
        <v>0.48</v>
      </c>
      <c r="F60" s="82">
        <v>0</v>
      </c>
      <c r="G60" s="82">
        <v>2.8</v>
      </c>
      <c r="H60" s="82">
        <v>6.92</v>
      </c>
      <c r="I60" s="82">
        <v>3.48</v>
      </c>
      <c r="J60" s="82">
        <v>1.96</v>
      </c>
      <c r="K60" s="82">
        <v>9.68</v>
      </c>
      <c r="L60" s="82">
        <v>1.6</v>
      </c>
      <c r="M60" s="105">
        <v>4.64</v>
      </c>
      <c r="N60" s="82" t="s">
        <v>81</v>
      </c>
      <c r="O60" s="101" t="s">
        <v>81</v>
      </c>
      <c r="P60" s="92">
        <f t="shared" si="3"/>
        <v>31.560000000000002</v>
      </c>
    </row>
    <row r="61" spans="1:16" ht="16.5" customHeight="1">
      <c r="A61" s="10"/>
      <c r="B61" s="23" t="s">
        <v>38</v>
      </c>
      <c r="C61" s="30"/>
      <c r="D61" s="86">
        <v>9.92</v>
      </c>
      <c r="E61" s="86">
        <v>3.8</v>
      </c>
      <c r="F61" s="86">
        <v>1.92</v>
      </c>
      <c r="G61" s="86">
        <v>2.32</v>
      </c>
      <c r="H61" s="86">
        <v>5.88</v>
      </c>
      <c r="I61" s="86">
        <v>6.36</v>
      </c>
      <c r="J61" s="86">
        <v>5.48</v>
      </c>
      <c r="K61" s="86">
        <v>7.24</v>
      </c>
      <c r="L61" s="86">
        <v>1.72</v>
      </c>
      <c r="M61" s="104" t="s">
        <v>93</v>
      </c>
      <c r="N61" s="86" t="s">
        <v>81</v>
      </c>
      <c r="O61" s="102" t="s">
        <v>81</v>
      </c>
      <c r="P61" s="88">
        <f t="shared" si="3"/>
        <v>44.63999999999999</v>
      </c>
    </row>
    <row r="62" spans="1:16" ht="16.5" customHeight="1">
      <c r="A62" s="121" t="s">
        <v>90</v>
      </c>
      <c r="B62" s="122"/>
      <c r="C62" s="114"/>
      <c r="D62" s="110"/>
      <c r="E62" s="110"/>
      <c r="F62" s="110"/>
      <c r="G62" s="110"/>
      <c r="H62" s="115"/>
      <c r="I62" s="115"/>
      <c r="J62" s="110"/>
      <c r="K62" s="110"/>
      <c r="L62" s="110"/>
      <c r="M62" s="110"/>
      <c r="N62" s="120"/>
      <c r="O62" s="120"/>
      <c r="P62" s="120"/>
    </row>
    <row r="63" spans="1:16" ht="16.5" customHeight="1">
      <c r="A63" s="121" t="s">
        <v>94</v>
      </c>
      <c r="B63" s="122"/>
      <c r="C63" s="114"/>
      <c r="D63" s="110"/>
      <c r="E63" s="110"/>
      <c r="F63" s="110"/>
      <c r="G63" s="110"/>
      <c r="H63" s="115"/>
      <c r="I63" s="115"/>
      <c r="J63" s="110"/>
      <c r="K63" s="110"/>
      <c r="L63" s="110"/>
      <c r="M63" s="110"/>
      <c r="N63" s="120"/>
      <c r="O63" s="120"/>
      <c r="P63" s="120"/>
    </row>
    <row r="64" spans="1:16" ht="16.5" customHeight="1">
      <c r="A64" s="123" t="s">
        <v>91</v>
      </c>
      <c r="B64" s="123"/>
      <c r="C64" s="124"/>
      <c r="D64" s="124"/>
      <c r="E64" s="124"/>
      <c r="F64" s="124"/>
      <c r="G64" s="124"/>
      <c r="H64" s="124"/>
      <c r="I64" s="126"/>
      <c r="J64" s="124" t="s">
        <v>92</v>
      </c>
      <c r="K64" s="124"/>
      <c r="L64" s="124"/>
      <c r="M64" s="125"/>
      <c r="N64" s="126"/>
      <c r="P64" s="36"/>
    </row>
    <row r="65" spans="1:16" ht="16.5" customHeight="1">
      <c r="A65" s="37"/>
      <c r="B65" s="34"/>
      <c r="C65" s="75"/>
      <c r="D65" s="76" t="s">
        <v>83</v>
      </c>
      <c r="E65" s="77"/>
      <c r="F65" s="77"/>
      <c r="G65" s="77"/>
      <c r="H65" s="78"/>
      <c r="I65" s="79"/>
      <c r="J65" s="79"/>
      <c r="K65" s="80"/>
      <c r="L65" s="80"/>
      <c r="M65" s="80"/>
      <c r="N65" s="81"/>
      <c r="O65" s="47"/>
      <c r="P65" s="36"/>
    </row>
    <row r="66" spans="1:16" ht="12" customHeight="1">
      <c r="A66" s="58"/>
      <c r="B66" s="56"/>
      <c r="C66" s="57"/>
      <c r="D66" s="53" t="s">
        <v>11</v>
      </c>
      <c r="E66" s="53" t="s">
        <v>12</v>
      </c>
      <c r="F66" s="53" t="s">
        <v>2</v>
      </c>
      <c r="G66" s="53" t="s">
        <v>3</v>
      </c>
      <c r="H66" s="53" t="s">
        <v>4</v>
      </c>
      <c r="I66" s="53" t="s">
        <v>5</v>
      </c>
      <c r="J66" s="53" t="s">
        <v>6</v>
      </c>
      <c r="K66" s="53" t="s">
        <v>13</v>
      </c>
      <c r="L66" s="53" t="s">
        <v>7</v>
      </c>
      <c r="M66" s="53" t="s">
        <v>8</v>
      </c>
      <c r="N66" s="53" t="s">
        <v>9</v>
      </c>
      <c r="O66" s="54" t="s">
        <v>10</v>
      </c>
      <c r="P66" s="53" t="s">
        <v>14</v>
      </c>
    </row>
    <row r="67" spans="1:16" ht="16.5" customHeight="1">
      <c r="A67" s="59"/>
      <c r="B67" s="74"/>
      <c r="C67" s="50">
        <v>2018</v>
      </c>
      <c r="D67" s="55">
        <f>21.24/22</f>
        <v>0.9654545454545453</v>
      </c>
      <c r="E67" s="55">
        <f>130.67/22</f>
        <v>5.939545454545454</v>
      </c>
      <c r="F67" s="55">
        <v>5.51</v>
      </c>
      <c r="G67" s="55">
        <f>83.26/22</f>
        <v>3.7845454545454547</v>
      </c>
      <c r="H67" s="55">
        <v>6.89</v>
      </c>
      <c r="I67" s="55">
        <v>4.37</v>
      </c>
      <c r="J67" s="55">
        <v>4.77</v>
      </c>
      <c r="K67" s="136">
        <f>AVERAGE(K8,K10,K12,K14,K16,K18,K20,K22,K24,K26,K28,K30,K32,K34,K46,K48,K50,K52,K54,K56,K58,K60)</f>
        <v>5.077272727272728</v>
      </c>
      <c r="L67" s="136">
        <f>AVERAGE(L8,L10,L12,L14,L16,L18,L20,L22,L24,L26,L28,L30,L32,L34,L46,L48,L50,L52,L54,L56,L58,L60)</f>
        <v>4.480454545454545</v>
      </c>
      <c r="M67" s="136">
        <f>AVERAGE(M8,M10,M12,M14,M16,M18,M20,M22,M24,M26,M28,M30,M32,M34,M46,M48,M50,M52,M54,M56,M58,M60)</f>
        <v>5.371818181818183</v>
      </c>
      <c r="N67" s="136"/>
      <c r="O67" s="136"/>
      <c r="P67" s="55">
        <f>SUM(D67:O67)</f>
        <v>47.159090909090914</v>
      </c>
    </row>
    <row r="68" spans="1:16" ht="15">
      <c r="A68" s="60"/>
      <c r="B68" s="51"/>
      <c r="C68" s="52">
        <v>2017</v>
      </c>
      <c r="D68" s="48">
        <f>262.33/22</f>
        <v>11.924090909090909</v>
      </c>
      <c r="E68" s="48">
        <f>105.11/22</f>
        <v>4.777727272727272</v>
      </c>
      <c r="F68" s="48">
        <f>44.88/22</f>
        <v>2.04</v>
      </c>
      <c r="G68" s="48">
        <f>61.95/22</f>
        <v>2.815909090909091</v>
      </c>
      <c r="H68" s="48">
        <v>6.37</v>
      </c>
      <c r="I68" s="48">
        <v>9.26</v>
      </c>
      <c r="J68" s="48">
        <v>5.49</v>
      </c>
      <c r="K68" s="48">
        <f>AVERAGE(K9,K11,K13,K15,K17,K19,K21,K23,K25,K27,K29,K31,K33,K35,K47,K49,K51,K53,K55,K57,K59,K61)</f>
        <v>7.632727272727274</v>
      </c>
      <c r="L68" s="48">
        <f>AVERAGE(L9,L11,L13,L15,L17,L19,L21,L23,L25,L27,L29,L31,L33,L35,L47,L49,L51,L53,L55,L57,L59,L61)</f>
        <v>3.9031818181818183</v>
      </c>
      <c r="M68" s="48">
        <f>AVERAGE(M9,M11,M13,M15,M17,M19,M21,M23,M25,M27,M29,M31,M33,M35,M47,M49,M51,M53,M55,M57,M59,M61)</f>
        <v>5.448</v>
      </c>
      <c r="N68" s="48" t="s">
        <v>81</v>
      </c>
      <c r="O68" s="49" t="s">
        <v>81</v>
      </c>
      <c r="P68" s="48">
        <f>SUM(D68:O68)</f>
        <v>59.66163636363637</v>
      </c>
    </row>
    <row r="69" spans="3:13" ht="15">
      <c r="C69" s="112"/>
      <c r="D69" s="112"/>
      <c r="E69" s="112"/>
      <c r="F69" s="112"/>
      <c r="G69" s="113"/>
      <c r="H69" s="112"/>
      <c r="I69" s="112"/>
      <c r="J69" s="112"/>
      <c r="K69" s="112"/>
      <c r="L69" s="112"/>
      <c r="M69" s="112"/>
    </row>
    <row r="70" spans="1:16" s="61" customFormat="1" ht="15">
      <c r="A70" s="141" t="s">
        <v>67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s="61" customFormat="1" ht="15">
      <c r="A71" s="141" t="s">
        <v>68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</row>
    <row r="72" spans="1:16" s="61" customFormat="1" ht="15">
      <c r="A72" s="141" t="s">
        <v>69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s="61" customFormat="1" ht="15">
      <c r="A73" s="141" t="s">
        <v>70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s="61" customFormat="1" ht="15">
      <c r="A74" s="142" t="s">
        <v>71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s="61" customFormat="1" ht="15">
      <c r="A75" s="141" t="s">
        <v>72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="61" customFormat="1" ht="15"/>
    <row r="77" s="61" customFormat="1" ht="15"/>
    <row r="79" ht="15">
      <c r="I79" s="111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2018-11-03T03:03:50Z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