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'Sheet1'!$A$1:$P$73</definedName>
  </definedNames>
  <calcPr fullCalcOnLoad="1"/>
</workbook>
</file>

<file path=xl/sharedStrings.xml><?xml version="1.0" encoding="utf-8"?>
<sst xmlns="http://schemas.openxmlformats.org/spreadsheetml/2006/main" count="158" uniqueCount="87">
  <si>
    <t>County</t>
  </si>
  <si>
    <t>Gauge</t>
  </si>
  <si>
    <t>March</t>
  </si>
  <si>
    <t>April</t>
  </si>
  <si>
    <t>May</t>
  </si>
  <si>
    <t>June</t>
  </si>
  <si>
    <t>July</t>
  </si>
  <si>
    <t>Sept</t>
  </si>
  <si>
    <t>Oct</t>
  </si>
  <si>
    <t>Nov</t>
  </si>
  <si>
    <t>Dec</t>
  </si>
  <si>
    <t>Jan</t>
  </si>
  <si>
    <t>Feb</t>
  </si>
  <si>
    <t>Aug</t>
  </si>
  <si>
    <t>YTD</t>
  </si>
  <si>
    <t>Star Hill</t>
  </si>
  <si>
    <t>Texasville</t>
  </si>
  <si>
    <t>Barbour</t>
  </si>
  <si>
    <t>Big Creek</t>
  </si>
  <si>
    <t>Elba</t>
  </si>
  <si>
    <t>Folsom Bridge</t>
  </si>
  <si>
    <t>Lowry Mill</t>
  </si>
  <si>
    <t>New Brockton</t>
  </si>
  <si>
    <t>Coffee</t>
  </si>
  <si>
    <t>Covington</t>
  </si>
  <si>
    <t>Yellow River</t>
  </si>
  <si>
    <t>Ariton</t>
  </si>
  <si>
    <t>Daleville</t>
  </si>
  <si>
    <t>Newton</t>
  </si>
  <si>
    <t>Ozark</t>
  </si>
  <si>
    <t>Skipperville</t>
  </si>
  <si>
    <t>Dale</t>
  </si>
  <si>
    <t>Geneva</t>
  </si>
  <si>
    <t>Sellersville</t>
  </si>
  <si>
    <t>East Choctaw</t>
  </si>
  <si>
    <t>Henry</t>
  </si>
  <si>
    <t>Houston</t>
  </si>
  <si>
    <t>Troy</t>
  </si>
  <si>
    <t>Shiloh</t>
  </si>
  <si>
    <t>Pike</t>
  </si>
  <si>
    <t>Water</t>
  </si>
  <si>
    <t>Body</t>
  </si>
  <si>
    <t>Pea River</t>
  </si>
  <si>
    <t>Choctawhatchee</t>
  </si>
  <si>
    <t>Whitewater</t>
  </si>
  <si>
    <t>Creek</t>
  </si>
  <si>
    <t>Claybank Creek</t>
  </si>
  <si>
    <t>Double Bridges</t>
  </si>
  <si>
    <t>Location &amp;</t>
  </si>
  <si>
    <t>East Fork</t>
  </si>
  <si>
    <t>Hwy. 87 North</t>
  </si>
  <si>
    <t>Hwy. 84 West</t>
  </si>
  <si>
    <t>137 Lester Dr.</t>
  </si>
  <si>
    <t>Hwy. 167 North</t>
  </si>
  <si>
    <t>Hwy. 55</t>
  </si>
  <si>
    <t>US Hwy. 231 North</t>
  </si>
  <si>
    <t>River, Hwy. 123 N</t>
  </si>
  <si>
    <t xml:space="preserve">US Hwy. 231   </t>
  </si>
  <si>
    <t>West Fork</t>
  </si>
  <si>
    <t>River, Hwy. 52 E</t>
  </si>
  <si>
    <t>Creek, Cty. Rd. 40</t>
  </si>
  <si>
    <t>E. Choctawhatchee</t>
  </si>
  <si>
    <t>Hwy. 27 East</t>
  </si>
  <si>
    <t>400 Pell Ave.</t>
  </si>
  <si>
    <t>Hwy. 130 West</t>
  </si>
  <si>
    <t xml:space="preserve">Little Choctaw   </t>
  </si>
  <si>
    <t>Brannon Stand Rd.</t>
  </si>
  <si>
    <t>Choctawhatchee, Pea and Yellow Rivers Watershed Management Authority</t>
  </si>
  <si>
    <t>400 Pell Avenue, Collegeview Building</t>
  </si>
  <si>
    <t>Troy, AL 36082</t>
  </si>
  <si>
    <t>(334) 670-3780</t>
  </si>
  <si>
    <t>www.cpyrwma.alabama.gov</t>
  </si>
  <si>
    <r>
      <t xml:space="preserve">email: </t>
    </r>
    <r>
      <rPr>
        <b/>
        <i/>
        <sz val="11"/>
        <color indexed="8"/>
        <rFont val="Calibri"/>
        <family val="2"/>
      </rPr>
      <t>choctaw@troy.edu</t>
    </r>
  </si>
  <si>
    <t>Little Claybank Cr.</t>
  </si>
  <si>
    <t>AL Hwy. 239 S</t>
  </si>
  <si>
    <t xml:space="preserve">Choctawhatchee, Pea and Yellow Rivers Watershed Management Authority </t>
  </si>
  <si>
    <t>Hwy. 84 East</t>
  </si>
  <si>
    <t>Dothan</t>
  </si>
  <si>
    <t>Enterprise</t>
  </si>
  <si>
    <t>Hwy. 84</t>
  </si>
  <si>
    <t>Farm Center</t>
  </si>
  <si>
    <t xml:space="preserve"> </t>
  </si>
  <si>
    <t>River, Hwy. 84 W.</t>
  </si>
  <si>
    <t>AVERAGE MONTHLY AND YTD RAINFALL DATA FROM ALL GAUGES</t>
  </si>
  <si>
    <t xml:space="preserve">Flood Warning System Rain and River-Level Gauges </t>
  </si>
  <si>
    <t>Page 2                                                                                            MONTHLY AND YEAR-TO-DATE RAINFALL - YEAR 2023</t>
  </si>
  <si>
    <t>Page 1                                                                                           MONTHLY AND YEAR-TO-DATE RAINFALL - YEAR 2023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</si>
</sst>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[$-F800]dddd\,\ mmmm\ dd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dddd\,\ mmmm\ d\,\ yyyy"/>
    <numFmt numFmtId="172" formatCode="0.00_);\(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0"/>
      <color indexed="10"/>
      <name val="Calibri"/>
      <family val="2"/>
    </font>
    <font>
      <i/>
      <sz val="10"/>
      <color indexed="8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0"/>
      <color indexed="10"/>
      <name val="Calibri"/>
      <family val="2"/>
    </font>
    <font>
      <b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  <font>
      <i/>
      <sz val="10"/>
      <color theme="1"/>
      <name val="Calibri"/>
      <family val="2"/>
    </font>
    <font>
      <sz val="10"/>
      <color rgb="FFFF0000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0"/>
      <color theme="1"/>
      <name val="Calibri"/>
      <family val="2"/>
    </font>
    <font>
      <b/>
      <i/>
      <sz val="10"/>
      <color rgb="FFFF0000"/>
      <name val="Calibri"/>
      <family val="2"/>
    </font>
    <font>
      <b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>
        <color indexed="63"/>
      </bottom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thin"/>
      <top style="thin"/>
      <bottom style="thin">
        <color theme="0" tint="-0.149990007281303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18" fillId="31" borderId="0" applyFont="0" applyBorder="0" applyAlignment="0"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67">
    <xf numFmtId="0" fontId="0" fillId="0" borderId="0" xfId="0" applyFont="1" applyAlignment="1">
      <alignment/>
    </xf>
    <xf numFmtId="0" fontId="0" fillId="0" borderId="0" xfId="0" applyAlignment="1">
      <alignment/>
    </xf>
    <xf numFmtId="0" fontId="54" fillId="0" borderId="10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5" fillId="7" borderId="10" xfId="0" applyFont="1" applyFill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4" fillId="0" borderId="13" xfId="0" applyFont="1" applyBorder="1" applyAlignment="1">
      <alignment/>
    </xf>
    <xf numFmtId="0" fontId="54" fillId="0" borderId="12" xfId="0" applyFont="1" applyBorder="1" applyAlignment="1">
      <alignment/>
    </xf>
    <xf numFmtId="0" fontId="55" fillId="0" borderId="12" xfId="0" applyFont="1" applyBorder="1" applyAlignment="1">
      <alignment/>
    </xf>
    <xf numFmtId="0" fontId="54" fillId="0" borderId="14" xfId="0" applyFont="1" applyBorder="1" applyAlignment="1">
      <alignment/>
    </xf>
    <xf numFmtId="0" fontId="55" fillId="0" borderId="10" xfId="0" applyFont="1" applyBorder="1" applyAlignment="1">
      <alignment/>
    </xf>
    <xf numFmtId="0" fontId="55" fillId="0" borderId="12" xfId="0" applyFont="1" applyBorder="1" applyAlignment="1">
      <alignment/>
    </xf>
    <xf numFmtId="0" fontId="24" fillId="6" borderId="12" xfId="0" applyFont="1" applyFill="1" applyBorder="1" applyAlignment="1">
      <alignment horizontal="center"/>
    </xf>
    <xf numFmtId="0" fontId="55" fillId="6" borderId="12" xfId="0" applyFont="1" applyFill="1" applyBorder="1" applyAlignment="1">
      <alignment horizontal="center"/>
    </xf>
    <xf numFmtId="0" fontId="55" fillId="7" borderId="12" xfId="0" applyFont="1" applyFill="1" applyBorder="1" applyAlignment="1">
      <alignment horizontal="center"/>
    </xf>
    <xf numFmtId="166" fontId="55" fillId="6" borderId="10" xfId="0" applyNumberFormat="1" applyFont="1" applyFill="1" applyBorder="1" applyAlignment="1">
      <alignment horizontal="center"/>
    </xf>
    <xf numFmtId="0" fontId="55" fillId="6" borderId="10" xfId="0" applyFont="1" applyFill="1" applyBorder="1" applyAlignment="1">
      <alignment horizontal="center"/>
    </xf>
    <xf numFmtId="0" fontId="25" fillId="6" borderId="13" xfId="0" applyFont="1" applyFill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7" fillId="7" borderId="13" xfId="0" applyFont="1" applyFill="1" applyBorder="1" applyAlignment="1">
      <alignment horizontal="center"/>
    </xf>
    <xf numFmtId="0" fontId="57" fillId="0" borderId="14" xfId="0" applyFont="1" applyBorder="1" applyAlignment="1">
      <alignment/>
    </xf>
    <xf numFmtId="0" fontId="57" fillId="0" borderId="14" xfId="0" applyFont="1" applyBorder="1" applyAlignment="1">
      <alignment/>
    </xf>
    <xf numFmtId="0" fontId="57" fillId="0" borderId="15" xfId="0" applyFont="1" applyBorder="1" applyAlignment="1">
      <alignment/>
    </xf>
    <xf numFmtId="0" fontId="55" fillId="0" borderId="13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7" fillId="0" borderId="12" xfId="0" applyFont="1" applyBorder="1" applyAlignment="1">
      <alignment/>
    </xf>
    <xf numFmtId="0" fontId="0" fillId="0" borderId="0" xfId="0" applyAlignment="1">
      <alignment horizontal="center"/>
    </xf>
    <xf numFmtId="2" fontId="54" fillId="0" borderId="0" xfId="0" applyNumberFormat="1" applyFont="1" applyAlignment="1">
      <alignment horizontal="center"/>
    </xf>
    <xf numFmtId="0" fontId="57" fillId="0" borderId="0" xfId="0" applyFont="1" applyAlignment="1">
      <alignment/>
    </xf>
    <xf numFmtId="0" fontId="54" fillId="0" borderId="0" xfId="0" applyFont="1" applyAlignment="1">
      <alignment horizontal="center"/>
    </xf>
    <xf numFmtId="2" fontId="57" fillId="0" borderId="0" xfId="0" applyNumberFormat="1" applyFont="1" applyAlignment="1">
      <alignment horizontal="center"/>
    </xf>
    <xf numFmtId="0" fontId="54" fillId="0" borderId="0" xfId="0" applyFont="1" applyAlignment="1">
      <alignment/>
    </xf>
    <xf numFmtId="0" fontId="57" fillId="0" borderId="15" xfId="0" applyFont="1" applyBorder="1" applyAlignment="1">
      <alignment/>
    </xf>
    <xf numFmtId="0" fontId="55" fillId="0" borderId="11" xfId="0" applyFont="1" applyBorder="1" applyAlignment="1">
      <alignment horizontal="center"/>
    </xf>
    <xf numFmtId="0" fontId="57" fillId="0" borderId="12" xfId="0" applyFont="1" applyBorder="1" applyAlignment="1">
      <alignment/>
    </xf>
    <xf numFmtId="0" fontId="54" fillId="0" borderId="15" xfId="0" applyFont="1" applyBorder="1" applyAlignment="1">
      <alignment horizontal="center"/>
    </xf>
    <xf numFmtId="0" fontId="55" fillId="0" borderId="16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4" fillId="0" borderId="17" xfId="0" applyFont="1" applyBorder="1" applyAlignment="1">
      <alignment horizontal="center"/>
    </xf>
    <xf numFmtId="0" fontId="55" fillId="0" borderId="17" xfId="0" applyFont="1" applyBorder="1" applyAlignment="1">
      <alignment horizontal="center"/>
    </xf>
    <xf numFmtId="166" fontId="55" fillId="6" borderId="12" xfId="0" applyNumberFormat="1" applyFont="1" applyFill="1" applyBorder="1" applyAlignment="1">
      <alignment horizontal="center"/>
    </xf>
    <xf numFmtId="2" fontId="57" fillId="0" borderId="0" xfId="0" applyNumberFormat="1" applyFont="1" applyAlignment="1">
      <alignment horizontal="center"/>
    </xf>
    <xf numFmtId="2" fontId="28" fillId="31" borderId="14" xfId="56" applyNumberFormat="1" applyFont="1" applyBorder="1" applyAlignment="1">
      <alignment horizontal="center"/>
    </xf>
    <xf numFmtId="0" fontId="18" fillId="31" borderId="0" xfId="56" applyFont="1" applyAlignment="1">
      <alignment vertical="center"/>
    </xf>
    <xf numFmtId="0" fontId="28" fillId="31" borderId="16" xfId="56" applyFont="1" applyBorder="1" applyAlignment="1">
      <alignment/>
    </xf>
    <xf numFmtId="0" fontId="28" fillId="31" borderId="16" xfId="56" applyFont="1" applyBorder="1" applyAlignment="1">
      <alignment vertical="center"/>
    </xf>
    <xf numFmtId="2" fontId="18" fillId="31" borderId="18" xfId="56" applyNumberFormat="1" applyFont="1" applyBorder="1" applyAlignment="1">
      <alignment horizontal="center"/>
    </xf>
    <xf numFmtId="2" fontId="18" fillId="31" borderId="19" xfId="56" applyNumberFormat="1" applyFont="1" applyBorder="1" applyAlignment="1">
      <alignment horizontal="center"/>
    </xf>
    <xf numFmtId="2" fontId="18" fillId="31" borderId="12" xfId="56" applyNumberFormat="1" applyFont="1" applyBorder="1" applyAlignment="1">
      <alignment horizontal="center"/>
    </xf>
    <xf numFmtId="0" fontId="18" fillId="31" borderId="19" xfId="56" applyFont="1" applyBorder="1" applyAlignment="1">
      <alignment/>
    </xf>
    <xf numFmtId="0" fontId="18" fillId="31" borderId="19" xfId="56" applyFont="1" applyBorder="1" applyAlignment="1">
      <alignment horizontal="center"/>
    </xf>
    <xf numFmtId="0" fontId="18" fillId="31" borderId="20" xfId="56" applyFont="1" applyBorder="1" applyAlignment="1">
      <alignment/>
    </xf>
    <xf numFmtId="0" fontId="29" fillId="31" borderId="21" xfId="56" applyFont="1" applyBorder="1" applyAlignment="1">
      <alignment/>
    </xf>
    <xf numFmtId="0" fontId="28" fillId="31" borderId="22" xfId="56" applyFont="1" applyBorder="1" applyAlignment="1">
      <alignment/>
    </xf>
    <xf numFmtId="0" fontId="0" fillId="0" borderId="0" xfId="0" applyAlignment="1">
      <alignment/>
    </xf>
    <xf numFmtId="0" fontId="55" fillId="0" borderId="18" xfId="0" applyFont="1" applyBorder="1" applyAlignment="1">
      <alignment horizontal="center"/>
    </xf>
    <xf numFmtId="0" fontId="24" fillId="6" borderId="18" xfId="0" applyFont="1" applyFill="1" applyBorder="1" applyAlignment="1">
      <alignment horizontal="center"/>
    </xf>
    <xf numFmtId="0" fontId="55" fillId="7" borderId="18" xfId="0" applyFont="1" applyFill="1" applyBorder="1" applyAlignment="1">
      <alignment horizontal="center"/>
    </xf>
    <xf numFmtId="0" fontId="54" fillId="0" borderId="23" xfId="0" applyFont="1" applyBorder="1" applyAlignment="1">
      <alignment/>
    </xf>
    <xf numFmtId="0" fontId="55" fillId="0" borderId="23" xfId="0" applyFont="1" applyBorder="1" applyAlignment="1">
      <alignment horizontal="center"/>
    </xf>
    <xf numFmtId="0" fontId="25" fillId="6" borderId="23" xfId="0" applyFont="1" applyFill="1" applyBorder="1" applyAlignment="1">
      <alignment horizontal="center"/>
    </xf>
    <xf numFmtId="0" fontId="57" fillId="7" borderId="23" xfId="0" applyFont="1" applyFill="1" applyBorder="1" applyAlignment="1">
      <alignment horizontal="center"/>
    </xf>
    <xf numFmtId="0" fontId="58" fillId="0" borderId="24" xfId="0" applyFont="1" applyBorder="1" applyAlignment="1">
      <alignment horizontal="center"/>
    </xf>
    <xf numFmtId="0" fontId="0" fillId="0" borderId="12" xfId="0" applyBorder="1" applyAlignment="1">
      <alignment/>
    </xf>
    <xf numFmtId="0" fontId="56" fillId="0" borderId="14" xfId="0" applyFont="1" applyBorder="1" applyAlignment="1">
      <alignment horizontal="center"/>
    </xf>
    <xf numFmtId="0" fontId="29" fillId="31" borderId="0" xfId="56" applyFont="1" applyFill="1" applyAlignment="1">
      <alignment/>
    </xf>
    <xf numFmtId="0" fontId="54" fillId="31" borderId="20" xfId="0" applyFont="1" applyFill="1" applyBorder="1" applyAlignment="1">
      <alignment horizontal="center"/>
    </xf>
    <xf numFmtId="2" fontId="59" fillId="31" borderId="19" xfId="0" applyNumberFormat="1" applyFont="1" applyFill="1" applyBorder="1" applyAlignment="1">
      <alignment/>
    </xf>
    <xf numFmtId="0" fontId="0" fillId="31" borderId="19" xfId="0" applyFill="1" applyBorder="1" applyAlignment="1">
      <alignment/>
    </xf>
    <xf numFmtId="0" fontId="59" fillId="31" borderId="19" xfId="0" applyFont="1" applyFill="1" applyBorder="1" applyAlignment="1">
      <alignment/>
    </xf>
    <xf numFmtId="2" fontId="60" fillId="31" borderId="19" xfId="0" applyNumberFormat="1" applyFont="1" applyFill="1" applyBorder="1" applyAlignment="1">
      <alignment horizontal="center"/>
    </xf>
    <xf numFmtId="2" fontId="57" fillId="31" borderId="19" xfId="0" applyNumberFormat="1" applyFont="1" applyFill="1" applyBorder="1" applyAlignment="1">
      <alignment horizontal="center"/>
    </xf>
    <xf numFmtId="2" fontId="57" fillId="31" borderId="25" xfId="0" applyNumberFormat="1" applyFont="1" applyFill="1" applyBorder="1" applyAlignment="1">
      <alignment horizontal="center"/>
    </xf>
    <xf numFmtId="43" fontId="55" fillId="0" borderId="12" xfId="42" applyFont="1" applyBorder="1" applyAlignment="1">
      <alignment horizontal="center"/>
    </xf>
    <xf numFmtId="43" fontId="55" fillId="0" borderId="24" xfId="42" applyFont="1" applyBorder="1" applyAlignment="1">
      <alignment horizontal="center"/>
    </xf>
    <xf numFmtId="43" fontId="55" fillId="0" borderId="26" xfId="42" applyFont="1" applyBorder="1" applyAlignment="1">
      <alignment horizontal="center"/>
    </xf>
    <xf numFmtId="43" fontId="55" fillId="7" borderId="24" xfId="42" applyFont="1" applyFill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7" fillId="7" borderId="14" xfId="42" applyFont="1" applyFill="1" applyBorder="1" applyAlignment="1">
      <alignment horizontal="center"/>
    </xf>
    <xf numFmtId="43" fontId="55" fillId="0" borderId="10" xfId="42" applyFont="1" applyBorder="1" applyAlignment="1">
      <alignment horizontal="center"/>
    </xf>
    <xf numFmtId="43" fontId="55" fillId="0" borderId="17" xfId="42" applyFont="1" applyBorder="1" applyAlignment="1">
      <alignment horizontal="center"/>
    </xf>
    <xf numFmtId="43" fontId="55" fillId="0" borderId="21" xfId="42" applyFont="1" applyBorder="1" applyAlignment="1">
      <alignment horizontal="center"/>
    </xf>
    <xf numFmtId="43" fontId="55" fillId="7" borderId="12" xfId="42" applyFont="1" applyFill="1" applyBorder="1" applyAlignment="1">
      <alignment horizontal="center"/>
    </xf>
    <xf numFmtId="43" fontId="55" fillId="7" borderId="11" xfId="42" applyFont="1" applyFill="1" applyBorder="1" applyAlignment="1">
      <alignment horizontal="center"/>
    </xf>
    <xf numFmtId="43" fontId="57" fillId="7" borderId="15" xfId="42" applyFont="1" applyFill="1" applyBorder="1" applyAlignment="1">
      <alignment horizontal="center"/>
    </xf>
    <xf numFmtId="43" fontId="55" fillId="7" borderId="17" xfId="42" applyFont="1" applyFill="1" applyBorder="1" applyAlignment="1">
      <alignment horizontal="center"/>
    </xf>
    <xf numFmtId="43" fontId="55" fillId="7" borderId="10" xfId="42" applyFont="1" applyFill="1" applyBorder="1" applyAlignment="1">
      <alignment horizontal="center"/>
    </xf>
    <xf numFmtId="43" fontId="61" fillId="0" borderId="12" xfId="42" applyFont="1" applyBorder="1" applyAlignment="1">
      <alignment horizontal="center"/>
    </xf>
    <xf numFmtId="43" fontId="57" fillId="7" borderId="12" xfId="42" applyFont="1" applyFill="1" applyBorder="1" applyAlignment="1">
      <alignment horizontal="center"/>
    </xf>
    <xf numFmtId="2" fontId="55" fillId="0" borderId="24" xfId="42" applyNumberFormat="1" applyFont="1" applyBorder="1" applyAlignment="1">
      <alignment horizontal="center"/>
    </xf>
    <xf numFmtId="2" fontId="57" fillId="0" borderId="14" xfId="42" applyNumberFormat="1" applyFont="1" applyBorder="1" applyAlignment="1">
      <alignment horizontal="center"/>
    </xf>
    <xf numFmtId="2" fontId="55" fillId="0" borderId="12" xfId="42" applyNumberFormat="1" applyFont="1" applyBorder="1" applyAlignment="1">
      <alignment horizontal="center"/>
    </xf>
    <xf numFmtId="2" fontId="55" fillId="0" borderId="10" xfId="42" applyNumberFormat="1" applyFont="1" applyBorder="1" applyAlignment="1">
      <alignment horizontal="center"/>
    </xf>
    <xf numFmtId="2" fontId="61" fillId="0" borderId="12" xfId="42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53" fillId="33" borderId="0" xfId="0" applyFont="1" applyFill="1" applyAlignment="1">
      <alignment/>
    </xf>
    <xf numFmtId="2" fontId="62" fillId="33" borderId="0" xfId="0" applyNumberFormat="1" applyFont="1" applyFill="1" applyAlignment="1">
      <alignment horizontal="center"/>
    </xf>
    <xf numFmtId="0" fontId="57" fillId="0" borderId="0" xfId="0" applyFont="1" applyAlignment="1">
      <alignment/>
    </xf>
    <xf numFmtId="0" fontId="54" fillId="0" borderId="0" xfId="0" applyFont="1" applyAlignment="1">
      <alignment horizontal="center"/>
    </xf>
    <xf numFmtId="43" fontId="57" fillId="0" borderId="0" xfId="42" applyFont="1" applyAlignment="1">
      <alignment horizontal="center"/>
    </xf>
    <xf numFmtId="2" fontId="57" fillId="0" borderId="0" xfId="42" applyNumberFormat="1" applyFont="1" applyAlignment="1">
      <alignment horizontal="center"/>
    </xf>
    <xf numFmtId="0" fontId="61" fillId="0" borderId="0" xfId="0" applyFont="1" applyAlignment="1">
      <alignment/>
    </xf>
    <xf numFmtId="0" fontId="55" fillId="0" borderId="0" xfId="0" applyFont="1" applyAlignment="1">
      <alignment/>
    </xf>
    <xf numFmtId="2" fontId="55" fillId="0" borderId="0" xfId="0" applyNumberFormat="1" applyFont="1" applyAlignment="1">
      <alignment horizontal="center"/>
    </xf>
    <xf numFmtId="2" fontId="55" fillId="0" borderId="0" xfId="0" applyNumberFormat="1" applyFont="1" applyAlignment="1">
      <alignment horizontal="center"/>
    </xf>
    <xf numFmtId="43" fontId="57" fillId="33" borderId="0" xfId="42" applyFont="1" applyFill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5" fillId="0" borderId="12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7" xfId="42" applyFont="1" applyBorder="1" applyAlignment="1">
      <alignment horizontal="center"/>
    </xf>
    <xf numFmtId="43" fontId="57" fillId="0" borderId="21" xfId="42" applyFont="1" applyBorder="1" applyAlignment="1">
      <alignment horizontal="center"/>
    </xf>
    <xf numFmtId="39" fontId="55" fillId="0" borderId="10" xfId="42" applyNumberFormat="1" applyFont="1" applyBorder="1" applyAlignment="1">
      <alignment/>
    </xf>
    <xf numFmtId="39" fontId="55" fillId="0" borderId="12" xfId="42" applyNumberFormat="1" applyFont="1" applyBorder="1" applyAlignment="1">
      <alignment/>
    </xf>
    <xf numFmtId="39" fontId="55" fillId="0" borderId="17" xfId="42" applyNumberFormat="1" applyFont="1" applyBorder="1" applyAlignment="1">
      <alignment/>
    </xf>
    <xf numFmtId="2" fontId="57" fillId="0" borderId="12" xfId="42" applyNumberFormat="1" applyFont="1" applyBorder="1" applyAlignment="1">
      <alignment horizontal="center"/>
    </xf>
    <xf numFmtId="0" fontId="55" fillId="33" borderId="10" xfId="0" applyFont="1" applyFill="1" applyBorder="1" applyAlignment="1">
      <alignment/>
    </xf>
    <xf numFmtId="0" fontId="54" fillId="33" borderId="10" xfId="0" applyFont="1" applyFill="1" applyBorder="1" applyAlignment="1">
      <alignment horizontal="center"/>
    </xf>
    <xf numFmtId="0" fontId="57" fillId="33" borderId="14" xfId="0" applyFont="1" applyFill="1" applyBorder="1" applyAlignment="1">
      <alignment/>
    </xf>
    <xf numFmtId="0" fontId="54" fillId="33" borderId="14" xfId="0" applyFont="1" applyFill="1" applyBorder="1" applyAlignment="1">
      <alignment/>
    </xf>
    <xf numFmtId="0" fontId="54" fillId="33" borderId="14" xfId="0" applyFont="1" applyFill="1" applyBorder="1" applyAlignment="1">
      <alignment horizontal="center"/>
    </xf>
    <xf numFmtId="0" fontId="55" fillId="33" borderId="12" xfId="0" applyFont="1" applyFill="1" applyBorder="1" applyAlignment="1">
      <alignment/>
    </xf>
    <xf numFmtId="0" fontId="54" fillId="33" borderId="12" xfId="0" applyFont="1" applyFill="1" applyBorder="1" applyAlignment="1">
      <alignment horizontal="center"/>
    </xf>
    <xf numFmtId="43" fontId="55" fillId="0" borderId="12" xfId="42" applyFont="1" applyFill="1" applyBorder="1" applyAlignment="1">
      <alignment horizontal="center"/>
    </xf>
    <xf numFmtId="172" fontId="57" fillId="0" borderId="17" xfId="42" applyNumberFormat="1" applyFont="1" applyBorder="1" applyAlignment="1">
      <alignment horizontal="right"/>
    </xf>
    <xf numFmtId="172" fontId="57" fillId="0" borderId="14" xfId="42" applyNumberFormat="1" applyFont="1" applyBorder="1" applyAlignment="1">
      <alignment horizontal="right"/>
    </xf>
    <xf numFmtId="39" fontId="57" fillId="0" borderId="14" xfId="42" applyNumberFormat="1" applyFont="1" applyBorder="1" applyAlignment="1">
      <alignment horizontal="right"/>
    </xf>
    <xf numFmtId="43" fontId="55" fillId="33" borderId="24" xfId="42" applyFont="1" applyFill="1" applyBorder="1" applyAlignment="1">
      <alignment horizontal="center"/>
    </xf>
    <xf numFmtId="43" fontId="57" fillId="0" borderId="27" xfId="42" applyFont="1" applyFill="1" applyBorder="1" applyAlignment="1">
      <alignment horizontal="center"/>
    </xf>
    <xf numFmtId="43" fontId="55" fillId="0" borderId="10" xfId="42" applyFont="1" applyFill="1" applyBorder="1" applyAlignment="1">
      <alignment horizontal="center"/>
    </xf>
    <xf numFmtId="43" fontId="61" fillId="0" borderId="27" xfId="42" applyFont="1" applyFill="1" applyBorder="1" applyAlignment="1">
      <alignment horizontal="center"/>
    </xf>
    <xf numFmtId="43" fontId="57" fillId="0" borderId="28" xfId="42" applyFont="1" applyFill="1" applyBorder="1" applyAlignment="1">
      <alignment horizontal="center"/>
    </xf>
    <xf numFmtId="43" fontId="55" fillId="0" borderId="29" xfId="42" applyFont="1" applyFill="1" applyBorder="1" applyAlignment="1">
      <alignment horizontal="center"/>
    </xf>
    <xf numFmtId="2" fontId="55" fillId="0" borderId="12" xfId="42" applyNumberFormat="1" applyFont="1" applyFill="1" applyBorder="1" applyAlignment="1">
      <alignment horizontal="center"/>
    </xf>
    <xf numFmtId="43" fontId="57" fillId="0" borderId="12" xfId="42" applyFont="1" applyFill="1" applyBorder="1" applyAlignment="1">
      <alignment horizontal="center"/>
    </xf>
    <xf numFmtId="43" fontId="57" fillId="0" borderId="14" xfId="42" applyFont="1" applyFill="1" applyBorder="1" applyAlignment="1">
      <alignment horizontal="center"/>
    </xf>
    <xf numFmtId="2" fontId="57" fillId="0" borderId="14" xfId="42" applyNumberFormat="1" applyFont="1" applyFill="1" applyBorder="1" applyAlignment="1">
      <alignment horizontal="center"/>
    </xf>
    <xf numFmtId="43" fontId="55" fillId="0" borderId="30" xfId="42" applyFont="1" applyFill="1" applyBorder="1" applyAlignment="1">
      <alignment horizontal="center"/>
    </xf>
    <xf numFmtId="39" fontId="55" fillId="0" borderId="10" xfId="42" applyNumberFormat="1" applyFont="1" applyFill="1" applyBorder="1" applyAlignment="1">
      <alignment/>
    </xf>
    <xf numFmtId="2" fontId="55" fillId="0" borderId="10" xfId="42" applyNumberFormat="1" applyFont="1" applyFill="1" applyBorder="1" applyAlignment="1">
      <alignment horizontal="center"/>
    </xf>
    <xf numFmtId="39" fontId="57" fillId="0" borderId="14" xfId="42" applyNumberFormat="1" applyFont="1" applyFill="1" applyBorder="1" applyAlignment="1">
      <alignment horizontal="right"/>
    </xf>
    <xf numFmtId="39" fontId="55" fillId="0" borderId="12" xfId="42" applyNumberFormat="1" applyFont="1" applyFill="1" applyBorder="1" applyAlignment="1">
      <alignment/>
    </xf>
    <xf numFmtId="39" fontId="57" fillId="0" borderId="12" xfId="42" applyNumberFormat="1" applyFont="1" applyFill="1" applyBorder="1" applyAlignment="1">
      <alignment horizontal="right"/>
    </xf>
    <xf numFmtId="43" fontId="55" fillId="0" borderId="0" xfId="42" applyFont="1" applyFill="1" applyAlignment="1">
      <alignment horizontal="center"/>
    </xf>
    <xf numFmtId="43" fontId="57" fillId="0" borderId="16" xfId="42" applyFont="1" applyFill="1" applyBorder="1" applyAlignment="1">
      <alignment horizontal="center"/>
    </xf>
    <xf numFmtId="43" fontId="57" fillId="0" borderId="15" xfId="42" applyFont="1" applyFill="1" applyBorder="1" applyAlignment="1">
      <alignment horizontal="center"/>
    </xf>
    <xf numFmtId="0" fontId="52" fillId="0" borderId="0" xfId="0" applyFont="1" applyAlignment="1">
      <alignment horizontal="center"/>
    </xf>
    <xf numFmtId="0" fontId="63" fillId="0" borderId="0" xfId="53" applyFont="1" applyAlignment="1" applyProtection="1">
      <alignment horizontal="center"/>
      <protection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pyrwma.alabama.gov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tabSelected="1" zoomScalePageLayoutView="0" workbookViewId="0" topLeftCell="A1">
      <selection activeCell="F64" sqref="F64:G64"/>
    </sheetView>
  </sheetViews>
  <sheetFormatPr defaultColWidth="9.140625" defaultRowHeight="15"/>
  <cols>
    <col min="1" max="1" width="9.421875" style="0" customWidth="1"/>
    <col min="2" max="2" width="12.28125" style="0" customWidth="1"/>
    <col min="3" max="3" width="17.00390625" style="0" customWidth="1"/>
    <col min="4" max="7" width="7.140625" style="0" customWidth="1"/>
    <col min="8" max="8" width="7.00390625" style="0" customWidth="1"/>
    <col min="9" max="16" width="7.140625" style="0" customWidth="1"/>
  </cols>
  <sheetData>
    <row r="1" spans="1:16" s="31" customFormat="1" ht="13.5" customHeight="1">
      <c r="A1" s="166" t="s">
        <v>86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</row>
    <row r="2" spans="1:16" s="1" customFormat="1" ht="13.5" customHeight="1">
      <c r="A2" s="165" t="s">
        <v>67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</row>
    <row r="3" spans="1:16" s="1" customFormat="1" ht="13.5" customHeight="1">
      <c r="A3" s="165" t="s">
        <v>84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</row>
    <row r="4" spans="1:16" s="1" customFormat="1" ht="4.5" customHeight="1">
      <c r="A4" s="4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16" ht="12" customHeight="1">
      <c r="A5" s="2"/>
      <c r="B5" s="43"/>
      <c r="C5" s="44" t="s">
        <v>48</v>
      </c>
      <c r="D5" s="45" t="s">
        <v>11</v>
      </c>
      <c r="E5" s="14" t="s">
        <v>12</v>
      </c>
      <c r="F5" s="14" t="s">
        <v>2</v>
      </c>
      <c r="G5" s="14" t="s">
        <v>3</v>
      </c>
      <c r="H5" s="14" t="s">
        <v>4</v>
      </c>
      <c r="I5" s="14" t="s">
        <v>5</v>
      </c>
      <c r="J5" s="17" t="s">
        <v>6</v>
      </c>
      <c r="K5" s="17" t="s">
        <v>13</v>
      </c>
      <c r="L5" s="17" t="s">
        <v>7</v>
      </c>
      <c r="M5" s="17" t="s">
        <v>8</v>
      </c>
      <c r="N5" s="17" t="s">
        <v>9</v>
      </c>
      <c r="O5" s="17" t="s">
        <v>10</v>
      </c>
      <c r="P5" s="4" t="s">
        <v>14</v>
      </c>
    </row>
    <row r="6" spans="1:16" ht="12" customHeight="1">
      <c r="A6" s="5" t="s">
        <v>0</v>
      </c>
      <c r="B6" s="6" t="s">
        <v>1</v>
      </c>
      <c r="C6" s="5" t="s">
        <v>40</v>
      </c>
      <c r="D6" s="13">
        <v>2023</v>
      </c>
      <c r="E6" s="13">
        <v>2023</v>
      </c>
      <c r="F6" s="13">
        <v>2023</v>
      </c>
      <c r="G6" s="13">
        <v>2023</v>
      </c>
      <c r="H6" s="13">
        <v>2023</v>
      </c>
      <c r="I6" s="13">
        <v>2023</v>
      </c>
      <c r="J6" s="13">
        <v>2023</v>
      </c>
      <c r="K6" s="13">
        <v>2023</v>
      </c>
      <c r="L6" s="13">
        <v>2023</v>
      </c>
      <c r="M6" s="13">
        <v>2023</v>
      </c>
      <c r="N6" s="13">
        <v>2023</v>
      </c>
      <c r="O6" s="13">
        <v>2023</v>
      </c>
      <c r="P6" s="15">
        <v>2023</v>
      </c>
    </row>
    <row r="7" spans="1:16" ht="12" customHeight="1" thickBot="1">
      <c r="A7" s="7"/>
      <c r="B7" s="7"/>
      <c r="C7" s="25" t="s">
        <v>41</v>
      </c>
      <c r="D7" s="18">
        <v>2022</v>
      </c>
      <c r="E7" s="18">
        <v>2022</v>
      </c>
      <c r="F7" s="18">
        <v>2022</v>
      </c>
      <c r="G7" s="18">
        <v>2022</v>
      </c>
      <c r="H7" s="18">
        <v>2022</v>
      </c>
      <c r="I7" s="18">
        <v>2022</v>
      </c>
      <c r="J7" s="18">
        <v>2022</v>
      </c>
      <c r="K7" s="18">
        <v>2022</v>
      </c>
      <c r="L7" s="18">
        <v>2022</v>
      </c>
      <c r="M7" s="18">
        <v>2022</v>
      </c>
      <c r="N7" s="18">
        <v>2022</v>
      </c>
      <c r="O7" s="18">
        <v>2022</v>
      </c>
      <c r="P7" s="21">
        <v>2022</v>
      </c>
    </row>
    <row r="8" spans="1:16" ht="16.5" customHeight="1" thickTop="1">
      <c r="A8" s="19" t="s">
        <v>17</v>
      </c>
      <c r="B8" s="9" t="s">
        <v>15</v>
      </c>
      <c r="C8" s="26" t="s">
        <v>74</v>
      </c>
      <c r="D8" s="78">
        <v>6.8</v>
      </c>
      <c r="E8" s="144">
        <v>2.96</v>
      </c>
      <c r="F8" s="80">
        <v>2.24</v>
      </c>
      <c r="G8" s="79">
        <v>6.52</v>
      </c>
      <c r="H8" s="79"/>
      <c r="I8" s="79"/>
      <c r="J8" s="79"/>
      <c r="K8" s="79"/>
      <c r="L8" s="79"/>
      <c r="M8" s="95"/>
      <c r="N8" s="79"/>
      <c r="O8" s="79"/>
      <c r="P8" s="81">
        <f>SUM(D8:O8)</f>
        <v>18.52</v>
      </c>
    </row>
    <row r="9" spans="1:16" ht="16.5" customHeight="1">
      <c r="A9" s="19"/>
      <c r="B9" s="22" t="s">
        <v>15</v>
      </c>
      <c r="C9" s="29"/>
      <c r="D9" s="125">
        <v>2.32</v>
      </c>
      <c r="E9" s="145">
        <v>1.4</v>
      </c>
      <c r="F9" s="82">
        <v>4.36</v>
      </c>
      <c r="G9" s="82">
        <v>5.08</v>
      </c>
      <c r="H9" s="82"/>
      <c r="I9" s="82"/>
      <c r="J9" s="82"/>
      <c r="K9" s="83"/>
      <c r="L9" s="82"/>
      <c r="M9" s="96"/>
      <c r="N9" s="112"/>
      <c r="O9" s="126"/>
      <c r="P9" s="84">
        <f aca="true" t="shared" si="0" ref="P9:P23">SUM(D9:O9)</f>
        <v>13.16</v>
      </c>
    </row>
    <row r="10" spans="1:16" ht="16.5" customHeight="1">
      <c r="A10" s="8"/>
      <c r="B10" s="133" t="s">
        <v>16</v>
      </c>
      <c r="C10" s="134" t="s">
        <v>49</v>
      </c>
      <c r="D10" s="85">
        <v>7.32</v>
      </c>
      <c r="E10" s="146">
        <v>1.56</v>
      </c>
      <c r="F10" s="86">
        <v>2.4</v>
      </c>
      <c r="G10" s="78">
        <v>3.32</v>
      </c>
      <c r="H10" s="78"/>
      <c r="I10" s="78"/>
      <c r="J10" s="87"/>
      <c r="K10" s="85"/>
      <c r="L10" s="131"/>
      <c r="M10" s="97"/>
      <c r="N10" s="78"/>
      <c r="O10" s="78"/>
      <c r="P10" s="88">
        <f t="shared" si="0"/>
        <v>14.600000000000001</v>
      </c>
    </row>
    <row r="11" spans="1:16" ht="16.5" customHeight="1">
      <c r="A11" s="10"/>
      <c r="B11" s="135" t="s">
        <v>16</v>
      </c>
      <c r="C11" s="136" t="s">
        <v>43</v>
      </c>
      <c r="D11" s="126">
        <v>3</v>
      </c>
      <c r="E11" s="147">
        <v>1.92</v>
      </c>
      <c r="F11" s="127">
        <v>4.56</v>
      </c>
      <c r="G11" s="125">
        <v>3.04</v>
      </c>
      <c r="H11" s="125"/>
      <c r="I11" s="125"/>
      <c r="J11" s="128"/>
      <c r="K11" s="126"/>
      <c r="L11" s="141"/>
      <c r="M11" s="132"/>
      <c r="N11" s="125"/>
      <c r="O11" s="125"/>
      <c r="P11" s="84">
        <f t="shared" si="0"/>
        <v>12.52</v>
      </c>
    </row>
    <row r="12" spans="1:16" ht="16.5" customHeight="1">
      <c r="A12" s="20" t="s">
        <v>23</v>
      </c>
      <c r="B12" s="11" t="s">
        <v>18</v>
      </c>
      <c r="C12" s="2" t="s">
        <v>18</v>
      </c>
      <c r="D12" s="121">
        <v>7.22</v>
      </c>
      <c r="E12" s="146">
        <v>3.04</v>
      </c>
      <c r="F12" s="85">
        <v>3.21</v>
      </c>
      <c r="G12" s="85">
        <v>4.89</v>
      </c>
      <c r="H12" s="85"/>
      <c r="I12" s="85"/>
      <c r="J12" s="85"/>
      <c r="K12" s="85"/>
      <c r="L12" s="129"/>
      <c r="M12" s="98"/>
      <c r="N12" s="85"/>
      <c r="O12" s="85"/>
      <c r="P12" s="89">
        <f t="shared" si="0"/>
        <v>18.36</v>
      </c>
    </row>
    <row r="13" spans="1:16" ht="16.5" customHeight="1">
      <c r="A13" s="8"/>
      <c r="B13" s="23" t="s">
        <v>18</v>
      </c>
      <c r="C13" s="27" t="s">
        <v>50</v>
      </c>
      <c r="D13" s="125">
        <v>3.47</v>
      </c>
      <c r="E13" s="148">
        <v>2.01</v>
      </c>
      <c r="F13" s="82">
        <v>7.8</v>
      </c>
      <c r="G13" s="82">
        <v>5.32</v>
      </c>
      <c r="H13" s="82"/>
      <c r="I13" s="82"/>
      <c r="J13" s="82"/>
      <c r="K13" s="82"/>
      <c r="L13" s="142"/>
      <c r="M13" s="96"/>
      <c r="N13" s="113"/>
      <c r="O13" s="113"/>
      <c r="P13" s="90">
        <f t="shared" si="0"/>
        <v>18.6</v>
      </c>
    </row>
    <row r="14" spans="1:16" ht="16.5" customHeight="1">
      <c r="A14" s="8"/>
      <c r="B14" s="9" t="s">
        <v>19</v>
      </c>
      <c r="C14" s="26" t="s">
        <v>42</v>
      </c>
      <c r="D14" s="85">
        <v>7.47</v>
      </c>
      <c r="E14" s="146">
        <v>3.43</v>
      </c>
      <c r="F14" s="78">
        <v>4.5</v>
      </c>
      <c r="G14" s="78">
        <v>4.33</v>
      </c>
      <c r="H14" s="78"/>
      <c r="I14" s="78"/>
      <c r="J14" s="78"/>
      <c r="K14" s="78"/>
      <c r="L14" s="78"/>
      <c r="M14" s="97"/>
      <c r="N14" s="78"/>
      <c r="O14" s="78"/>
      <c r="P14" s="91">
        <f t="shared" si="0"/>
        <v>19.73</v>
      </c>
    </row>
    <row r="15" spans="1:16" ht="16.5" customHeight="1">
      <c r="A15" s="8"/>
      <c r="B15" s="23" t="s">
        <v>19</v>
      </c>
      <c r="C15" s="27" t="s">
        <v>76</v>
      </c>
      <c r="D15" s="126">
        <v>3.34</v>
      </c>
      <c r="E15" s="148">
        <v>2.01</v>
      </c>
      <c r="F15" s="82">
        <v>6.63</v>
      </c>
      <c r="G15" s="82">
        <v>4.82</v>
      </c>
      <c r="H15" s="82"/>
      <c r="I15" s="82"/>
      <c r="J15" s="82"/>
      <c r="K15" s="82"/>
      <c r="L15" s="126"/>
      <c r="M15" s="96"/>
      <c r="N15" s="114"/>
      <c r="O15" s="126"/>
      <c r="P15" s="90">
        <f t="shared" si="0"/>
        <v>16.8</v>
      </c>
    </row>
    <row r="16" spans="1:16" ht="16.5" customHeight="1">
      <c r="A16" s="8"/>
      <c r="B16" s="12" t="s">
        <v>78</v>
      </c>
      <c r="C16" s="28" t="s">
        <v>52</v>
      </c>
      <c r="D16" s="85">
        <v>7.24</v>
      </c>
      <c r="E16" s="146">
        <v>2.08</v>
      </c>
      <c r="F16" s="78">
        <v>5.48</v>
      </c>
      <c r="G16" s="78">
        <v>4.32</v>
      </c>
      <c r="H16" s="78"/>
      <c r="I16" s="78"/>
      <c r="J16" s="78"/>
      <c r="K16" s="78"/>
      <c r="L16" s="130"/>
      <c r="M16" s="97"/>
      <c r="N16" s="78"/>
      <c r="O16" s="78"/>
      <c r="P16" s="91">
        <f>SUM(D16:O16)</f>
        <v>19.12</v>
      </c>
    </row>
    <row r="17" spans="1:16" ht="16.5" customHeight="1">
      <c r="A17" s="8"/>
      <c r="B17" s="37" t="s">
        <v>78</v>
      </c>
      <c r="C17" s="27"/>
      <c r="D17" s="126">
        <v>3.28</v>
      </c>
      <c r="E17" s="148">
        <v>1.6</v>
      </c>
      <c r="F17" s="82">
        <v>7.36</v>
      </c>
      <c r="G17" s="82">
        <v>4.56</v>
      </c>
      <c r="H17" s="82"/>
      <c r="I17" s="82"/>
      <c r="J17" s="82"/>
      <c r="K17" s="82"/>
      <c r="L17" s="142"/>
      <c r="M17" s="96"/>
      <c r="N17" s="115"/>
      <c r="O17" s="115"/>
      <c r="P17" s="90">
        <f>SUM(D17:O17)</f>
        <v>16.8</v>
      </c>
    </row>
    <row r="18" spans="1:16" ht="16.5" customHeight="1">
      <c r="A18" s="19"/>
      <c r="B18" s="9" t="s">
        <v>20</v>
      </c>
      <c r="C18" s="26" t="s">
        <v>42</v>
      </c>
      <c r="D18" s="85">
        <v>7.41</v>
      </c>
      <c r="E18" s="146">
        <v>3.24</v>
      </c>
      <c r="F18" s="78">
        <v>2.84</v>
      </c>
      <c r="G18" s="78">
        <v>3.48</v>
      </c>
      <c r="H18" s="78"/>
      <c r="I18" s="78"/>
      <c r="J18" s="78"/>
      <c r="K18" s="78"/>
      <c r="L18" s="130"/>
      <c r="M18" s="97"/>
      <c r="N18" s="78"/>
      <c r="O18" s="78"/>
      <c r="P18" s="91">
        <f t="shared" si="0"/>
        <v>16.97</v>
      </c>
    </row>
    <row r="19" spans="1:16" ht="16.5" customHeight="1">
      <c r="A19" s="8"/>
      <c r="B19" s="23" t="s">
        <v>20</v>
      </c>
      <c r="C19" s="27" t="s">
        <v>53</v>
      </c>
      <c r="D19" s="126">
        <v>3.5</v>
      </c>
      <c r="E19" s="148">
        <v>1.73</v>
      </c>
      <c r="F19" s="82">
        <v>5.64</v>
      </c>
      <c r="G19" s="82">
        <v>3.97</v>
      </c>
      <c r="H19" s="82"/>
      <c r="I19" s="82"/>
      <c r="J19" s="82"/>
      <c r="K19" s="82"/>
      <c r="L19" s="143"/>
      <c r="M19" s="96"/>
      <c r="N19" s="116"/>
      <c r="O19" s="116"/>
      <c r="P19" s="90">
        <f t="shared" si="0"/>
        <v>14.840000000000002</v>
      </c>
    </row>
    <row r="20" spans="1:16" ht="16.5" customHeight="1">
      <c r="A20" s="8"/>
      <c r="B20" s="9" t="s">
        <v>21</v>
      </c>
      <c r="C20" s="26" t="s">
        <v>44</v>
      </c>
      <c r="D20" s="85">
        <v>7.49</v>
      </c>
      <c r="E20" s="146">
        <v>2.56</v>
      </c>
      <c r="F20" s="78">
        <v>2.81</v>
      </c>
      <c r="G20" s="78">
        <v>5.04</v>
      </c>
      <c r="H20" s="78"/>
      <c r="I20" s="78"/>
      <c r="J20" s="78"/>
      <c r="K20" s="78"/>
      <c r="L20" s="130"/>
      <c r="M20" s="97"/>
      <c r="N20" s="78"/>
      <c r="O20" s="78"/>
      <c r="P20" s="91">
        <f t="shared" si="0"/>
        <v>17.900000000000002</v>
      </c>
    </row>
    <row r="21" spans="1:16" ht="15.75" customHeight="1">
      <c r="A21" s="8"/>
      <c r="B21" s="23" t="s">
        <v>21</v>
      </c>
      <c r="C21" s="27" t="s">
        <v>45</v>
      </c>
      <c r="D21" s="126">
        <v>3.76</v>
      </c>
      <c r="E21" s="148">
        <v>1.82</v>
      </c>
      <c r="F21" s="82">
        <v>7.05</v>
      </c>
      <c r="G21" s="82">
        <v>4.52</v>
      </c>
      <c r="H21" s="82"/>
      <c r="I21" s="82"/>
      <c r="J21" s="82"/>
      <c r="K21" s="82"/>
      <c r="L21" s="143"/>
      <c r="M21" s="96"/>
      <c r="N21" s="117"/>
      <c r="O21" s="117"/>
      <c r="P21" s="90">
        <f t="shared" si="0"/>
        <v>17.15</v>
      </c>
    </row>
    <row r="22" spans="1:16" ht="16.5" customHeight="1">
      <c r="A22" s="8"/>
      <c r="B22" s="9" t="s">
        <v>22</v>
      </c>
      <c r="C22" s="26" t="s">
        <v>80</v>
      </c>
      <c r="D22" s="85">
        <v>6.8</v>
      </c>
      <c r="E22" s="146">
        <v>1.92</v>
      </c>
      <c r="F22" s="78">
        <v>4.8</v>
      </c>
      <c r="G22" s="78">
        <v>3.56</v>
      </c>
      <c r="H22" s="78"/>
      <c r="I22" s="78"/>
      <c r="J22" s="78"/>
      <c r="K22" s="78"/>
      <c r="L22" s="78"/>
      <c r="M22" s="97"/>
      <c r="N22" s="78"/>
      <c r="O22" s="78"/>
      <c r="P22" s="91">
        <f t="shared" si="0"/>
        <v>17.08</v>
      </c>
    </row>
    <row r="23" spans="1:16" ht="16.5" customHeight="1">
      <c r="A23" s="10"/>
      <c r="B23" s="23" t="s">
        <v>22</v>
      </c>
      <c r="C23" s="27" t="s">
        <v>79</v>
      </c>
      <c r="D23" s="126">
        <v>3.08</v>
      </c>
      <c r="E23" s="148">
        <v>1.4</v>
      </c>
      <c r="F23" s="82">
        <v>7.32</v>
      </c>
      <c r="G23" s="82">
        <v>5.88</v>
      </c>
      <c r="H23" s="82"/>
      <c r="I23" s="82"/>
      <c r="J23" s="82"/>
      <c r="K23" s="82"/>
      <c r="L23" s="82"/>
      <c r="M23" s="96"/>
      <c r="N23" s="118"/>
      <c r="O23" s="118"/>
      <c r="P23" s="90">
        <f t="shared" si="0"/>
        <v>17.68</v>
      </c>
    </row>
    <row r="24" spans="1:16" ht="16.5" customHeight="1">
      <c r="A24" s="20" t="s">
        <v>24</v>
      </c>
      <c r="B24" s="12" t="s">
        <v>25</v>
      </c>
      <c r="C24" s="28" t="s">
        <v>25</v>
      </c>
      <c r="D24" s="85">
        <v>7.29</v>
      </c>
      <c r="E24" s="146">
        <v>2.25</v>
      </c>
      <c r="F24" s="85">
        <v>5.54</v>
      </c>
      <c r="G24" s="85">
        <v>6.02</v>
      </c>
      <c r="H24" s="85"/>
      <c r="I24" s="85"/>
      <c r="J24" s="85"/>
      <c r="K24" s="85"/>
      <c r="L24" s="85"/>
      <c r="M24" s="98"/>
      <c r="N24" s="85"/>
      <c r="O24" s="85"/>
      <c r="P24" s="92">
        <f>SUM(D24:O24)</f>
        <v>21.099999999999998</v>
      </c>
    </row>
    <row r="25" spans="1:16" ht="16.5" customHeight="1">
      <c r="A25" s="8"/>
      <c r="B25" s="23" t="s">
        <v>25</v>
      </c>
      <c r="C25" s="27" t="s">
        <v>54</v>
      </c>
      <c r="D25" s="125">
        <v>3.05</v>
      </c>
      <c r="E25" s="148">
        <v>2.21</v>
      </c>
      <c r="F25" s="82">
        <v>6.63</v>
      </c>
      <c r="G25" s="82">
        <v>5.59</v>
      </c>
      <c r="H25" s="82"/>
      <c r="I25" s="82"/>
      <c r="J25" s="82"/>
      <c r="K25" s="82"/>
      <c r="L25" s="82"/>
      <c r="M25" s="96"/>
      <c r="N25" s="119"/>
      <c r="O25" s="119"/>
      <c r="P25" s="84">
        <f aca="true" t="shared" si="1" ref="P25:P30">SUM(D25:O25)</f>
        <v>17.48</v>
      </c>
    </row>
    <row r="26" spans="1:16" ht="16.5" customHeight="1">
      <c r="A26" s="8"/>
      <c r="B26" s="12" t="s">
        <v>25</v>
      </c>
      <c r="C26" s="28" t="s">
        <v>25</v>
      </c>
      <c r="D26" s="85">
        <v>8.69</v>
      </c>
      <c r="E26" s="146">
        <v>2.86</v>
      </c>
      <c r="F26" s="78">
        <v>4.56</v>
      </c>
      <c r="G26" s="78">
        <v>5.44</v>
      </c>
      <c r="H26" s="78"/>
      <c r="I26" s="93"/>
      <c r="J26" s="93"/>
      <c r="K26" s="93"/>
      <c r="L26" s="93"/>
      <c r="M26" s="99"/>
      <c r="N26" s="93"/>
      <c r="O26" s="93"/>
      <c r="P26" s="88">
        <f>SUM(D26:O26)</f>
        <v>21.55</v>
      </c>
    </row>
    <row r="27" spans="1:16" ht="16.5" customHeight="1">
      <c r="A27" s="8"/>
      <c r="B27" s="23" t="s">
        <v>25</v>
      </c>
      <c r="C27" s="27" t="s">
        <v>79</v>
      </c>
      <c r="D27" s="125">
        <v>2.91</v>
      </c>
      <c r="E27" s="148">
        <v>2.22</v>
      </c>
      <c r="F27" s="83">
        <v>6.25</v>
      </c>
      <c r="G27" s="83">
        <v>4.66</v>
      </c>
      <c r="H27" s="83"/>
      <c r="I27" s="83"/>
      <c r="J27" s="83"/>
      <c r="K27" s="83"/>
      <c r="L27" s="83"/>
      <c r="M27" s="96"/>
      <c r="N27" s="120"/>
      <c r="O27" s="120"/>
      <c r="P27" s="94">
        <f>SUM(D27:O27)</f>
        <v>16.04</v>
      </c>
    </row>
    <row r="28" spans="1:16" ht="16.5" customHeight="1">
      <c r="A28" s="20" t="s">
        <v>31</v>
      </c>
      <c r="B28" s="12" t="s">
        <v>26</v>
      </c>
      <c r="C28" s="28" t="s">
        <v>42</v>
      </c>
      <c r="D28" s="85">
        <v>8.39</v>
      </c>
      <c r="E28" s="146">
        <v>2.41</v>
      </c>
      <c r="F28" s="85">
        <v>2.48</v>
      </c>
      <c r="G28" s="85">
        <v>5.51</v>
      </c>
      <c r="H28" s="85"/>
      <c r="I28" s="85"/>
      <c r="J28" s="85"/>
      <c r="K28" s="85"/>
      <c r="L28" s="85"/>
      <c r="M28" s="98"/>
      <c r="N28" s="85"/>
      <c r="O28" s="85"/>
      <c r="P28" s="92">
        <f t="shared" si="1"/>
        <v>18.79</v>
      </c>
    </row>
    <row r="29" spans="1:16" ht="16.5" customHeight="1">
      <c r="A29" s="8"/>
      <c r="B29" s="23" t="s">
        <v>26</v>
      </c>
      <c r="C29" s="27" t="s">
        <v>55</v>
      </c>
      <c r="D29" s="125">
        <v>3.55</v>
      </c>
      <c r="E29" s="148">
        <v>1.58</v>
      </c>
      <c r="F29" s="82">
        <v>6.52</v>
      </c>
      <c r="G29" s="82">
        <v>4.98</v>
      </c>
      <c r="H29" s="82"/>
      <c r="I29" s="82"/>
      <c r="J29" s="82"/>
      <c r="K29" s="82"/>
      <c r="L29" s="82"/>
      <c r="M29" s="96"/>
      <c r="N29" s="126"/>
      <c r="O29" s="126"/>
      <c r="P29" s="84">
        <f t="shared" si="1"/>
        <v>16.63</v>
      </c>
    </row>
    <row r="30" spans="1:16" ht="15.75" customHeight="1">
      <c r="A30" s="8"/>
      <c r="B30" s="12" t="s">
        <v>27</v>
      </c>
      <c r="C30" s="28" t="s">
        <v>46</v>
      </c>
      <c r="D30" s="85">
        <v>7.15</v>
      </c>
      <c r="E30" s="146">
        <v>2.65</v>
      </c>
      <c r="F30" s="78">
        <v>4.33</v>
      </c>
      <c r="G30" s="78">
        <v>5.37</v>
      </c>
      <c r="H30" s="78"/>
      <c r="I30" s="78"/>
      <c r="J30" s="78"/>
      <c r="K30" s="78"/>
      <c r="L30" s="130"/>
      <c r="M30" s="97"/>
      <c r="N30" s="121"/>
      <c r="O30" s="121"/>
      <c r="P30" s="88">
        <f t="shared" si="1"/>
        <v>19.5</v>
      </c>
    </row>
    <row r="31" spans="1:16" ht="16.5" customHeight="1">
      <c r="A31" s="8"/>
      <c r="B31" s="23" t="s">
        <v>27</v>
      </c>
      <c r="C31" s="27" t="s">
        <v>51</v>
      </c>
      <c r="D31" s="126">
        <v>2.87</v>
      </c>
      <c r="E31" s="148">
        <v>1.08</v>
      </c>
      <c r="F31" s="82">
        <v>6.81</v>
      </c>
      <c r="G31" s="82">
        <v>5.31</v>
      </c>
      <c r="H31" s="82"/>
      <c r="I31" s="82"/>
      <c r="J31" s="82"/>
      <c r="K31" s="82"/>
      <c r="L31" s="143"/>
      <c r="M31" s="96"/>
      <c r="N31" s="122"/>
      <c r="O31" s="122"/>
      <c r="P31" s="84">
        <f>SUM(D31:O31)</f>
        <v>16.07</v>
      </c>
    </row>
    <row r="32" spans="1:16" ht="16.5" customHeight="1">
      <c r="A32" s="19"/>
      <c r="B32" s="12" t="s">
        <v>27</v>
      </c>
      <c r="C32" s="28" t="s">
        <v>43</v>
      </c>
      <c r="D32" s="85">
        <v>7.15</v>
      </c>
      <c r="E32" s="146">
        <v>1.32</v>
      </c>
      <c r="F32" s="78">
        <v>4.69</v>
      </c>
      <c r="G32" s="78">
        <v>6.12</v>
      </c>
      <c r="H32" s="140"/>
      <c r="I32" s="78"/>
      <c r="J32" s="78"/>
      <c r="K32" s="78"/>
      <c r="L32" s="78"/>
      <c r="M32" s="97"/>
      <c r="N32" s="78"/>
      <c r="O32" s="78"/>
      <c r="P32" s="88">
        <f>SUM(D32:O32)</f>
        <v>19.28</v>
      </c>
    </row>
    <row r="33" spans="1:16" ht="16.5" customHeight="1">
      <c r="A33" s="8"/>
      <c r="B33" s="23" t="s">
        <v>27</v>
      </c>
      <c r="C33" s="27" t="s">
        <v>82</v>
      </c>
      <c r="D33" s="126">
        <v>3.06</v>
      </c>
      <c r="E33" s="148">
        <v>1.14</v>
      </c>
      <c r="F33" s="82">
        <v>7.63</v>
      </c>
      <c r="G33" s="82">
        <v>4.28</v>
      </c>
      <c r="H33" s="82"/>
      <c r="I33" s="82"/>
      <c r="J33" s="82"/>
      <c r="K33" s="82"/>
      <c r="L33" s="82"/>
      <c r="M33" s="96"/>
      <c r="N33" s="123"/>
      <c r="O33" s="123"/>
      <c r="P33" s="84">
        <f>SUM(D33:O33)</f>
        <v>16.11</v>
      </c>
    </row>
    <row r="34" spans="1:16" ht="16.5" customHeight="1">
      <c r="A34" s="8"/>
      <c r="B34" s="12" t="s">
        <v>28</v>
      </c>
      <c r="C34" s="28" t="s">
        <v>43</v>
      </c>
      <c r="D34" s="85">
        <v>7.32</v>
      </c>
      <c r="E34" s="146">
        <v>2.2</v>
      </c>
      <c r="F34" s="78">
        <v>5.08</v>
      </c>
      <c r="G34" s="78">
        <v>6.88</v>
      </c>
      <c r="H34" s="78"/>
      <c r="I34" s="78"/>
      <c r="J34" s="78"/>
      <c r="K34" s="78"/>
      <c r="L34" s="78"/>
      <c r="M34" s="97"/>
      <c r="N34" s="78"/>
      <c r="O34" s="78"/>
      <c r="P34" s="88">
        <f>SUM(D34:O34)</f>
        <v>21.48</v>
      </c>
    </row>
    <row r="35" spans="1:16" ht="16.5" customHeight="1">
      <c r="A35" s="10"/>
      <c r="B35" s="23" t="s">
        <v>28</v>
      </c>
      <c r="C35" s="27" t="s">
        <v>56</v>
      </c>
      <c r="D35" s="126">
        <v>2.44</v>
      </c>
      <c r="E35" s="145">
        <v>1.08</v>
      </c>
      <c r="F35" s="82">
        <v>5.24</v>
      </c>
      <c r="G35" s="82">
        <v>3.36</v>
      </c>
      <c r="H35" s="82"/>
      <c r="I35" s="82"/>
      <c r="J35" s="82"/>
      <c r="K35" s="82"/>
      <c r="L35" s="82"/>
      <c r="M35" s="96"/>
      <c r="N35" s="124"/>
      <c r="O35" s="124"/>
      <c r="P35" s="84">
        <f>SUM(D35:O35)</f>
        <v>12.12</v>
      </c>
    </row>
    <row r="36" spans="1:17" ht="16.5" customHeight="1">
      <c r="A36" s="36"/>
      <c r="B36" s="103"/>
      <c r="C36" s="104"/>
      <c r="D36" s="105"/>
      <c r="E36" s="105"/>
      <c r="F36" s="105"/>
      <c r="G36" s="105"/>
      <c r="H36" s="105"/>
      <c r="I36" s="105"/>
      <c r="J36" s="105"/>
      <c r="K36" s="105"/>
      <c r="L36" s="105"/>
      <c r="M36" s="106"/>
      <c r="N36" s="105"/>
      <c r="O36" s="105"/>
      <c r="P36" s="111"/>
      <c r="Q36" s="59"/>
    </row>
    <row r="37" spans="1:17" ht="15" customHeight="1">
      <c r="A37" s="107"/>
      <c r="B37" s="108"/>
      <c r="C37" s="34"/>
      <c r="D37" s="109" t="s">
        <v>81</v>
      </c>
      <c r="E37" s="109" t="s">
        <v>81</v>
      </c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10"/>
      <c r="Q37" s="59"/>
    </row>
    <row r="38" spans="1:16" ht="13.5" customHeight="1">
      <c r="A38" s="36"/>
      <c r="B38" s="33"/>
      <c r="C38" s="34"/>
      <c r="D38" s="32" t="s">
        <v>81</v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5"/>
    </row>
    <row r="39" spans="1:16" ht="13.5" customHeight="1">
      <c r="A39" s="166" t="s">
        <v>85</v>
      </c>
      <c r="B39" s="166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</row>
    <row r="40" spans="1:16" ht="13.5" customHeight="1">
      <c r="A40" s="165" t="s">
        <v>75</v>
      </c>
      <c r="B40" s="165"/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</row>
    <row r="41" spans="1:16" ht="13.5" customHeight="1">
      <c r="A41" s="165" t="s">
        <v>84</v>
      </c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</row>
    <row r="42" spans="1:16" ht="4.5" customHeigh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</row>
    <row r="43" spans="1:16" ht="13.5" customHeight="1">
      <c r="A43" s="2"/>
      <c r="B43" s="3"/>
      <c r="C43" s="38" t="s">
        <v>48</v>
      </c>
      <c r="D43" s="16" t="s">
        <v>11</v>
      </c>
      <c r="E43" s="17" t="s">
        <v>12</v>
      </c>
      <c r="F43" s="17" t="s">
        <v>2</v>
      </c>
      <c r="G43" s="17" t="s">
        <v>3</v>
      </c>
      <c r="H43" s="17" t="s">
        <v>4</v>
      </c>
      <c r="I43" s="17" t="s">
        <v>5</v>
      </c>
      <c r="J43" s="17" t="s">
        <v>6</v>
      </c>
      <c r="K43" s="17" t="s">
        <v>13</v>
      </c>
      <c r="L43" s="17" t="s">
        <v>7</v>
      </c>
      <c r="M43" s="17" t="s">
        <v>8</v>
      </c>
      <c r="N43" s="17" t="s">
        <v>9</v>
      </c>
      <c r="O43" s="17" t="s">
        <v>10</v>
      </c>
      <c r="P43" s="4" t="s">
        <v>14</v>
      </c>
    </row>
    <row r="44" spans="1:16" ht="13.5" customHeight="1">
      <c r="A44" s="5" t="s">
        <v>0</v>
      </c>
      <c r="B44" s="60" t="s">
        <v>1</v>
      </c>
      <c r="C44" s="60" t="s">
        <v>40</v>
      </c>
      <c r="D44" s="61">
        <v>2023</v>
      </c>
      <c r="E44" s="61">
        <v>2023</v>
      </c>
      <c r="F44" s="61">
        <v>2023</v>
      </c>
      <c r="G44" s="61">
        <v>2023</v>
      </c>
      <c r="H44" s="61">
        <v>2023</v>
      </c>
      <c r="I44" s="61">
        <v>2023</v>
      </c>
      <c r="J44" s="61">
        <v>2023</v>
      </c>
      <c r="K44" s="61">
        <v>2023</v>
      </c>
      <c r="L44" s="61">
        <v>2023</v>
      </c>
      <c r="M44" s="61">
        <v>2023</v>
      </c>
      <c r="N44" s="61">
        <v>2023</v>
      </c>
      <c r="O44" s="61">
        <v>2023</v>
      </c>
      <c r="P44" s="62">
        <v>2023</v>
      </c>
    </row>
    <row r="45" spans="1:16" ht="13.5" customHeight="1" thickBot="1">
      <c r="A45" s="7"/>
      <c r="B45" s="63"/>
      <c r="C45" s="64" t="s">
        <v>41</v>
      </c>
      <c r="D45" s="65">
        <v>2022</v>
      </c>
      <c r="E45" s="65">
        <v>2022</v>
      </c>
      <c r="F45" s="65">
        <v>2022</v>
      </c>
      <c r="G45" s="65">
        <v>2022</v>
      </c>
      <c r="H45" s="65">
        <v>2022</v>
      </c>
      <c r="I45" s="65">
        <v>2022</v>
      </c>
      <c r="J45" s="65">
        <v>2022</v>
      </c>
      <c r="K45" s="65">
        <v>2022</v>
      </c>
      <c r="L45" s="65">
        <v>2022</v>
      </c>
      <c r="M45" s="65">
        <v>2022</v>
      </c>
      <c r="N45" s="65">
        <v>2022</v>
      </c>
      <c r="O45" s="65">
        <v>2022</v>
      </c>
      <c r="P45" s="66">
        <v>2022</v>
      </c>
    </row>
    <row r="46" spans="1:16" ht="16.5" customHeight="1" thickTop="1">
      <c r="A46" s="67" t="s">
        <v>31</v>
      </c>
      <c r="B46" s="12" t="s">
        <v>29</v>
      </c>
      <c r="C46" s="28" t="s">
        <v>73</v>
      </c>
      <c r="D46" s="140">
        <v>7.64</v>
      </c>
      <c r="E46" s="149">
        <v>2.47</v>
      </c>
      <c r="F46" s="140">
        <v>6.46</v>
      </c>
      <c r="G46" s="140">
        <v>5.94</v>
      </c>
      <c r="H46" s="140"/>
      <c r="I46" s="140"/>
      <c r="J46" s="140"/>
      <c r="K46" s="140"/>
      <c r="L46" s="140"/>
      <c r="M46" s="150"/>
      <c r="N46" s="140"/>
      <c r="O46" s="140"/>
      <c r="P46" s="88">
        <f aca="true" t="shared" si="2" ref="P46:P61">SUM(D46:O46)</f>
        <v>22.51</v>
      </c>
    </row>
    <row r="47" spans="1:16" ht="16.5" customHeight="1">
      <c r="A47" s="68"/>
      <c r="B47" s="23" t="s">
        <v>29</v>
      </c>
      <c r="C47" s="27" t="s">
        <v>57</v>
      </c>
      <c r="D47" s="151">
        <v>3.36</v>
      </c>
      <c r="E47" s="148">
        <v>1.36</v>
      </c>
      <c r="F47" s="152">
        <v>5.24</v>
      </c>
      <c r="G47" s="152">
        <v>4.04</v>
      </c>
      <c r="H47" s="152"/>
      <c r="I47" s="152"/>
      <c r="J47" s="152"/>
      <c r="K47" s="152"/>
      <c r="L47" s="152"/>
      <c r="M47" s="153"/>
      <c r="N47" s="152"/>
      <c r="O47" s="152"/>
      <c r="P47" s="84">
        <f t="shared" si="2"/>
        <v>14</v>
      </c>
    </row>
    <row r="48" spans="1:16" ht="16.5" customHeight="1">
      <c r="A48" s="19"/>
      <c r="B48" s="12" t="s">
        <v>30</v>
      </c>
      <c r="C48" s="28" t="s">
        <v>58</v>
      </c>
      <c r="D48" s="146">
        <v>6.03</v>
      </c>
      <c r="E48" s="154">
        <v>1.16</v>
      </c>
      <c r="F48" s="140">
        <v>4.63</v>
      </c>
      <c r="G48" s="140">
        <v>5.04</v>
      </c>
      <c r="H48" s="140"/>
      <c r="I48" s="140"/>
      <c r="J48" s="140"/>
      <c r="K48" s="140"/>
      <c r="L48" s="140"/>
      <c r="M48" s="150"/>
      <c r="N48" s="140"/>
      <c r="O48" s="140"/>
      <c r="P48" s="88">
        <f t="shared" si="2"/>
        <v>16.86</v>
      </c>
    </row>
    <row r="49" spans="1:16" ht="16.5" customHeight="1">
      <c r="A49" s="69"/>
      <c r="B49" s="30" t="s">
        <v>30</v>
      </c>
      <c r="C49" s="28" t="s">
        <v>43</v>
      </c>
      <c r="D49" s="145">
        <v>3.1</v>
      </c>
      <c r="E49" s="148">
        <v>1.11</v>
      </c>
      <c r="F49" s="151">
        <v>4.66</v>
      </c>
      <c r="G49" s="151">
        <v>3.04</v>
      </c>
      <c r="H49" s="151"/>
      <c r="I49" s="151"/>
      <c r="J49" s="151"/>
      <c r="K49" s="151"/>
      <c r="L49" s="151"/>
      <c r="M49" s="153"/>
      <c r="N49" s="151"/>
      <c r="O49" s="151"/>
      <c r="P49" s="94">
        <f t="shared" si="2"/>
        <v>11.91</v>
      </c>
    </row>
    <row r="50" spans="1:16" ht="16.5" customHeight="1">
      <c r="A50" s="20" t="s">
        <v>32</v>
      </c>
      <c r="B50" s="11" t="s">
        <v>32</v>
      </c>
      <c r="C50" s="2" t="s">
        <v>43</v>
      </c>
      <c r="D50" s="146">
        <v>6.04</v>
      </c>
      <c r="E50" s="154">
        <v>1.55</v>
      </c>
      <c r="F50" s="146">
        <v>7.45</v>
      </c>
      <c r="G50" s="146">
        <v>6.24</v>
      </c>
      <c r="H50" s="146"/>
      <c r="I50" s="146"/>
      <c r="J50" s="146"/>
      <c r="K50" s="146"/>
      <c r="L50" s="155"/>
      <c r="M50" s="156"/>
      <c r="N50" s="146"/>
      <c r="O50" s="146"/>
      <c r="P50" s="92">
        <f t="shared" si="2"/>
        <v>21.28</v>
      </c>
    </row>
    <row r="51" spans="1:16" ht="16.5" customHeight="1">
      <c r="A51" s="19"/>
      <c r="B51" s="22" t="s">
        <v>32</v>
      </c>
      <c r="C51" s="29" t="s">
        <v>59</v>
      </c>
      <c r="D51" s="152">
        <v>4.36</v>
      </c>
      <c r="E51" s="148">
        <v>1.24</v>
      </c>
      <c r="F51" s="152">
        <v>7.92</v>
      </c>
      <c r="G51" s="152">
        <v>4.32</v>
      </c>
      <c r="H51" s="152"/>
      <c r="I51" s="152"/>
      <c r="J51" s="152"/>
      <c r="K51" s="152"/>
      <c r="L51" s="157"/>
      <c r="M51" s="153"/>
      <c r="N51" s="152"/>
      <c r="O51" s="152"/>
      <c r="P51" s="84">
        <f t="shared" si="2"/>
        <v>17.84</v>
      </c>
    </row>
    <row r="52" spans="1:16" ht="15.75" customHeight="1">
      <c r="A52" s="8"/>
      <c r="B52" s="9" t="s">
        <v>33</v>
      </c>
      <c r="C52" s="26" t="s">
        <v>47</v>
      </c>
      <c r="D52" s="140">
        <v>6.26</v>
      </c>
      <c r="E52" s="154">
        <v>1.56</v>
      </c>
      <c r="F52" s="140">
        <v>8.85</v>
      </c>
      <c r="G52" s="140">
        <v>4.31</v>
      </c>
      <c r="H52" s="140"/>
      <c r="I52" s="140"/>
      <c r="J52" s="140"/>
      <c r="K52" s="140"/>
      <c r="L52" s="158"/>
      <c r="M52" s="150"/>
      <c r="N52" s="140"/>
      <c r="O52" s="140"/>
      <c r="P52" s="88">
        <f t="shared" si="2"/>
        <v>20.98</v>
      </c>
    </row>
    <row r="53" spans="1:16" ht="15.75" customHeight="1">
      <c r="A53" s="8"/>
      <c r="B53" s="39" t="s">
        <v>33</v>
      </c>
      <c r="C53" s="26" t="s">
        <v>60</v>
      </c>
      <c r="D53" s="151">
        <v>3.36</v>
      </c>
      <c r="E53" s="148">
        <v>1.46</v>
      </c>
      <c r="F53" s="151">
        <v>6</v>
      </c>
      <c r="G53" s="151">
        <v>3.32</v>
      </c>
      <c r="H53" s="151"/>
      <c r="I53" s="151"/>
      <c r="J53" s="151"/>
      <c r="K53" s="151"/>
      <c r="L53" s="159"/>
      <c r="M53" s="153"/>
      <c r="N53" s="151"/>
      <c r="O53" s="151"/>
      <c r="P53" s="94">
        <f t="shared" si="2"/>
        <v>14.14</v>
      </c>
    </row>
    <row r="54" spans="1:16" ht="16.5" customHeight="1">
      <c r="A54" s="20" t="s">
        <v>35</v>
      </c>
      <c r="B54" s="11" t="s">
        <v>34</v>
      </c>
      <c r="C54" s="2" t="s">
        <v>61</v>
      </c>
      <c r="D54" s="146">
        <v>7.82</v>
      </c>
      <c r="E54" s="154">
        <v>2.01</v>
      </c>
      <c r="F54" s="146">
        <v>4.44</v>
      </c>
      <c r="G54" s="146">
        <v>6.12</v>
      </c>
      <c r="H54" s="146"/>
      <c r="I54" s="146"/>
      <c r="J54" s="146"/>
      <c r="K54" s="146"/>
      <c r="L54" s="146"/>
      <c r="M54" s="156"/>
      <c r="N54" s="146"/>
      <c r="O54" s="146"/>
      <c r="P54" s="89">
        <f t="shared" si="2"/>
        <v>20.39</v>
      </c>
    </row>
    <row r="55" spans="1:16" ht="16.5" customHeight="1">
      <c r="A55" s="10"/>
      <c r="B55" s="22" t="s">
        <v>34</v>
      </c>
      <c r="C55" s="29" t="s">
        <v>62</v>
      </c>
      <c r="D55" s="151">
        <v>2.96</v>
      </c>
      <c r="E55" s="148">
        <v>0.64</v>
      </c>
      <c r="F55" s="152">
        <v>4.6</v>
      </c>
      <c r="G55" s="152">
        <v>2.88</v>
      </c>
      <c r="H55" s="152"/>
      <c r="I55" s="152"/>
      <c r="J55" s="152"/>
      <c r="K55" s="152"/>
      <c r="L55" s="152"/>
      <c r="M55" s="153"/>
      <c r="N55" s="152"/>
      <c r="O55" s="152"/>
      <c r="P55" s="90">
        <f t="shared" si="2"/>
        <v>11.079999999999998</v>
      </c>
    </row>
    <row r="56" spans="1:16" ht="16.5" customHeight="1">
      <c r="A56" s="20" t="s">
        <v>36</v>
      </c>
      <c r="B56" s="133" t="s">
        <v>77</v>
      </c>
      <c r="C56" s="134" t="s">
        <v>65</v>
      </c>
      <c r="D56" s="146">
        <v>6.88</v>
      </c>
      <c r="E56" s="154">
        <v>1.24</v>
      </c>
      <c r="F56" s="146">
        <v>4.92</v>
      </c>
      <c r="G56" s="146">
        <v>5</v>
      </c>
      <c r="H56" s="146"/>
      <c r="I56" s="146"/>
      <c r="J56" s="146"/>
      <c r="K56" s="146"/>
      <c r="L56" s="155"/>
      <c r="M56" s="156"/>
      <c r="N56" s="146"/>
      <c r="O56" s="160"/>
      <c r="P56" s="92">
        <f t="shared" si="2"/>
        <v>18.04</v>
      </c>
    </row>
    <row r="57" spans="1:16" ht="16.5" customHeight="1">
      <c r="A57" s="10"/>
      <c r="B57" s="135" t="s">
        <v>77</v>
      </c>
      <c r="C57" s="137" t="s">
        <v>66</v>
      </c>
      <c r="D57" s="152">
        <v>4.04</v>
      </c>
      <c r="E57" s="148">
        <v>1.44</v>
      </c>
      <c r="F57" s="152">
        <v>8</v>
      </c>
      <c r="G57" s="152">
        <v>4.12</v>
      </c>
      <c r="H57" s="152"/>
      <c r="I57" s="152"/>
      <c r="J57" s="152"/>
      <c r="K57" s="152"/>
      <c r="L57" s="157"/>
      <c r="M57" s="153"/>
      <c r="N57" s="152"/>
      <c r="O57" s="161"/>
      <c r="P57" s="84">
        <f>SUM(D57:O57)</f>
        <v>17.6</v>
      </c>
    </row>
    <row r="58" spans="1:16" ht="16.5" customHeight="1">
      <c r="A58" s="19" t="s">
        <v>39</v>
      </c>
      <c r="B58" s="9" t="s">
        <v>37</v>
      </c>
      <c r="C58" s="26" t="s">
        <v>63</v>
      </c>
      <c r="D58" s="146">
        <v>7.6</v>
      </c>
      <c r="E58" s="154">
        <v>3</v>
      </c>
      <c r="F58" s="140">
        <v>3.08</v>
      </c>
      <c r="G58" s="140">
        <v>4.6</v>
      </c>
      <c r="H58" s="140"/>
      <c r="I58" s="140"/>
      <c r="J58" s="140"/>
      <c r="K58" s="140"/>
      <c r="L58" s="140"/>
      <c r="M58" s="150"/>
      <c r="N58" s="140"/>
      <c r="O58" s="160"/>
      <c r="P58" s="88">
        <f t="shared" si="2"/>
        <v>18.28</v>
      </c>
    </row>
    <row r="59" spans="1:16" ht="16.5" customHeight="1">
      <c r="A59" s="19"/>
      <c r="B59" s="24" t="s">
        <v>37</v>
      </c>
      <c r="C59" s="40"/>
      <c r="D59" s="152">
        <v>3.72</v>
      </c>
      <c r="E59" s="148">
        <v>3.76</v>
      </c>
      <c r="F59" s="152">
        <v>10.04</v>
      </c>
      <c r="G59" s="152">
        <v>7.44</v>
      </c>
      <c r="H59" s="152"/>
      <c r="I59" s="152"/>
      <c r="J59" s="152"/>
      <c r="K59" s="152"/>
      <c r="L59" s="152"/>
      <c r="M59" s="153"/>
      <c r="N59" s="152"/>
      <c r="O59" s="161"/>
      <c r="P59" s="84">
        <f t="shared" si="2"/>
        <v>24.96</v>
      </c>
    </row>
    <row r="60" spans="1:16" ht="16.5" customHeight="1">
      <c r="A60" s="8"/>
      <c r="B60" s="138" t="s">
        <v>38</v>
      </c>
      <c r="C60" s="139" t="s">
        <v>64</v>
      </c>
      <c r="D60" s="140">
        <v>6.16</v>
      </c>
      <c r="E60" s="154">
        <v>2.16</v>
      </c>
      <c r="F60" s="140">
        <v>2</v>
      </c>
      <c r="G60" s="140">
        <v>4.92</v>
      </c>
      <c r="H60" s="140"/>
      <c r="I60" s="140"/>
      <c r="J60" s="140"/>
      <c r="K60" s="140"/>
      <c r="L60" s="158"/>
      <c r="M60" s="150"/>
      <c r="N60" s="140"/>
      <c r="O60" s="160"/>
      <c r="P60" s="88">
        <f t="shared" si="2"/>
        <v>15.24</v>
      </c>
    </row>
    <row r="61" spans="1:16" ht="16.5" customHeight="1">
      <c r="A61" s="10"/>
      <c r="B61" s="22" t="s">
        <v>38</v>
      </c>
      <c r="C61" s="29"/>
      <c r="D61" s="152">
        <v>3</v>
      </c>
      <c r="E61" s="148">
        <v>2.68</v>
      </c>
      <c r="F61" s="152">
        <v>7.68</v>
      </c>
      <c r="G61" s="152">
        <v>4.96</v>
      </c>
      <c r="H61" s="152"/>
      <c r="I61" s="152"/>
      <c r="J61" s="152"/>
      <c r="K61" s="152"/>
      <c r="L61" s="157"/>
      <c r="M61" s="153"/>
      <c r="N61" s="152"/>
      <c r="O61" s="162"/>
      <c r="P61" s="84">
        <f t="shared" si="2"/>
        <v>18.32</v>
      </c>
    </row>
    <row r="62" spans="1:16" ht="16.5" customHeight="1">
      <c r="A62" s="36"/>
      <c r="B62" s="33"/>
      <c r="C62" s="71"/>
      <c r="D62" s="72" t="s">
        <v>83</v>
      </c>
      <c r="E62" s="73"/>
      <c r="F62" s="73"/>
      <c r="G62" s="73"/>
      <c r="H62" s="74"/>
      <c r="I62" s="75"/>
      <c r="J62" s="75"/>
      <c r="K62" s="76"/>
      <c r="L62" s="76"/>
      <c r="M62" s="76"/>
      <c r="N62" s="77"/>
      <c r="O62" s="46"/>
      <c r="P62" s="35"/>
    </row>
    <row r="63" spans="1:16" ht="12" customHeight="1">
      <c r="A63" s="56"/>
      <c r="B63" s="54"/>
      <c r="C63" s="55"/>
      <c r="D63" s="51" t="s">
        <v>11</v>
      </c>
      <c r="E63" s="51" t="s">
        <v>12</v>
      </c>
      <c r="F63" s="51" t="s">
        <v>2</v>
      </c>
      <c r="G63" s="51" t="s">
        <v>3</v>
      </c>
      <c r="H63" s="51" t="s">
        <v>4</v>
      </c>
      <c r="I63" s="51" t="s">
        <v>5</v>
      </c>
      <c r="J63" s="51" t="s">
        <v>6</v>
      </c>
      <c r="K63" s="51" t="s">
        <v>13</v>
      </c>
      <c r="L63" s="51" t="s">
        <v>7</v>
      </c>
      <c r="M63" s="51" t="s">
        <v>8</v>
      </c>
      <c r="N63" s="51" t="s">
        <v>9</v>
      </c>
      <c r="O63" s="52" t="s">
        <v>10</v>
      </c>
      <c r="P63" s="51" t="s">
        <v>14</v>
      </c>
    </row>
    <row r="64" spans="1:16" ht="16.5" customHeight="1">
      <c r="A64" s="57"/>
      <c r="B64" s="70"/>
      <c r="C64" s="48">
        <v>2023</v>
      </c>
      <c r="D64" s="53">
        <f aca="true" t="shared" si="3" ref="D64:G65">AVERAGE(D8,D10,D12,D14,D16,D18,D20,D22,D24,D26,D28,D30,D32,D34,D46,D48,D50,D52,D54,D56,D58,D60)</f>
        <v>7.189545454545454</v>
      </c>
      <c r="E64" s="53">
        <f t="shared" si="3"/>
        <v>2.255909090909091</v>
      </c>
      <c r="F64" s="53">
        <f t="shared" si="3"/>
        <v>4.399545454545454</v>
      </c>
      <c r="G64" s="53">
        <f t="shared" si="3"/>
        <v>5.135</v>
      </c>
      <c r="H64" s="53"/>
      <c r="I64" s="53"/>
      <c r="J64" s="53"/>
      <c r="K64" s="53"/>
      <c r="L64" s="53"/>
      <c r="M64" s="53"/>
      <c r="N64" s="53"/>
      <c r="O64" s="53"/>
      <c r="P64" s="53">
        <f>SUM(D64:O64)</f>
        <v>18.979999999999997</v>
      </c>
    </row>
    <row r="65" spans="1:16" ht="15">
      <c r="A65" s="58"/>
      <c r="B65" s="49"/>
      <c r="C65" s="50">
        <v>2022</v>
      </c>
      <c r="D65" s="47">
        <f t="shared" si="3"/>
        <v>3.2513636363636365</v>
      </c>
      <c r="E65" s="47">
        <f t="shared" si="3"/>
        <v>1.6768181818181815</v>
      </c>
      <c r="F65" s="47">
        <f t="shared" si="3"/>
        <v>6.542727272727271</v>
      </c>
      <c r="G65" s="47">
        <f t="shared" si="3"/>
        <v>4.522272727272727</v>
      </c>
      <c r="H65" s="47"/>
      <c r="I65" s="47"/>
      <c r="J65" s="47"/>
      <c r="K65" s="47"/>
      <c r="L65" s="47"/>
      <c r="M65" s="47"/>
      <c r="N65" s="47"/>
      <c r="O65" s="47"/>
      <c r="P65" s="47">
        <f>SUM(D65:O65)</f>
        <v>15.993181818181817</v>
      </c>
    </row>
    <row r="66" spans="1:13" ht="15">
      <c r="A66" s="100"/>
      <c r="B66" s="100"/>
      <c r="C66" s="101"/>
      <c r="D66" s="101"/>
      <c r="E66" s="101"/>
      <c r="F66" s="101"/>
      <c r="G66" s="102"/>
      <c r="H66" s="101"/>
      <c r="I66" s="101"/>
      <c r="J66" s="101"/>
      <c r="K66" s="101"/>
      <c r="L66" s="101"/>
      <c r="M66" s="101"/>
    </row>
    <row r="67" spans="1:13" s="59" customFormat="1" ht="15">
      <c r="A67" s="100"/>
      <c r="B67" s="100"/>
      <c r="C67" s="101"/>
      <c r="D67" s="101"/>
      <c r="E67" s="101"/>
      <c r="F67" s="101"/>
      <c r="G67" s="102"/>
      <c r="H67" s="101"/>
      <c r="I67" s="101"/>
      <c r="J67" s="101"/>
      <c r="K67" s="101"/>
      <c r="L67" s="101"/>
      <c r="M67" s="101"/>
    </row>
    <row r="68" spans="1:16" s="59" customFormat="1" ht="15">
      <c r="A68" s="163" t="s">
        <v>67</v>
      </c>
      <c r="B68" s="163"/>
      <c r="C68" s="163"/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163"/>
      <c r="O68" s="163"/>
      <c r="P68" s="163"/>
    </row>
    <row r="69" spans="1:16" s="59" customFormat="1" ht="15">
      <c r="A69" s="163" t="s">
        <v>68</v>
      </c>
      <c r="B69" s="163"/>
      <c r="C69" s="163"/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3"/>
    </row>
    <row r="70" spans="1:16" s="59" customFormat="1" ht="15">
      <c r="A70" s="163" t="s">
        <v>69</v>
      </c>
      <c r="B70" s="163"/>
      <c r="C70" s="163"/>
      <c r="D70" s="163"/>
      <c r="E70" s="163"/>
      <c r="F70" s="163"/>
      <c r="G70" s="163"/>
      <c r="H70" s="163"/>
      <c r="I70" s="163"/>
      <c r="J70" s="163"/>
      <c r="K70" s="163"/>
      <c r="L70" s="163"/>
      <c r="M70" s="163"/>
      <c r="N70" s="163"/>
      <c r="O70" s="163"/>
      <c r="P70" s="163"/>
    </row>
    <row r="71" spans="1:16" s="59" customFormat="1" ht="15">
      <c r="A71" s="163" t="s">
        <v>70</v>
      </c>
      <c r="B71" s="163"/>
      <c r="C71" s="163"/>
      <c r="D71" s="163"/>
      <c r="E71" s="163"/>
      <c r="F71" s="163"/>
      <c r="G71" s="163"/>
      <c r="H71" s="163"/>
      <c r="I71" s="163"/>
      <c r="J71" s="163"/>
      <c r="K71" s="163"/>
      <c r="L71" s="163"/>
      <c r="M71" s="163"/>
      <c r="N71" s="163"/>
      <c r="O71" s="163"/>
      <c r="P71" s="163"/>
    </row>
    <row r="72" spans="1:16" s="59" customFormat="1" ht="15">
      <c r="A72" s="164" t="s">
        <v>71</v>
      </c>
      <c r="B72" s="163"/>
      <c r="C72" s="163"/>
      <c r="D72" s="163"/>
      <c r="E72" s="163"/>
      <c r="F72" s="163"/>
      <c r="G72" s="163"/>
      <c r="H72" s="163"/>
      <c r="I72" s="163"/>
      <c r="J72" s="163"/>
      <c r="K72" s="163"/>
      <c r="L72" s="163"/>
      <c r="M72" s="163"/>
      <c r="N72" s="163"/>
      <c r="O72" s="163"/>
      <c r="P72" s="163"/>
    </row>
    <row r="73" spans="1:16" s="59" customFormat="1" ht="15">
      <c r="A73" s="163" t="s">
        <v>72</v>
      </c>
      <c r="B73" s="163"/>
      <c r="C73" s="163"/>
      <c r="D73" s="163"/>
      <c r="E73" s="163"/>
      <c r="F73" s="163"/>
      <c r="G73" s="163"/>
      <c r="H73" s="163"/>
      <c r="I73" s="163"/>
      <c r="J73" s="163"/>
      <c r="K73" s="163"/>
      <c r="L73" s="163"/>
      <c r="M73" s="163"/>
      <c r="N73" s="163"/>
      <c r="O73" s="163"/>
      <c r="P73" s="163"/>
    </row>
    <row r="74" s="59" customFormat="1" ht="15"/>
    <row r="75" s="59" customFormat="1" ht="15"/>
    <row r="77" ht="15">
      <c r="I77" s="100"/>
    </row>
  </sheetData>
  <sheetProtection/>
  <mergeCells count="12">
    <mergeCell ref="A41:P41"/>
    <mergeCell ref="A1:P1"/>
    <mergeCell ref="A2:P2"/>
    <mergeCell ref="A3:P3"/>
    <mergeCell ref="A39:P39"/>
    <mergeCell ref="A40:P40"/>
    <mergeCell ref="A69:P69"/>
    <mergeCell ref="A70:P70"/>
    <mergeCell ref="A71:P71"/>
    <mergeCell ref="A72:P72"/>
    <mergeCell ref="A73:P73"/>
    <mergeCell ref="A68:P68"/>
  </mergeCells>
  <hyperlinks>
    <hyperlink ref="A72" r:id="rId1" display="www.cpyrwma.alabama.gov"/>
  </hyperlinks>
  <printOptions/>
  <pageMargins left="0.51" right="0.1" top="0.25" bottom="0.33" header="0.29" footer="0.25"/>
  <pageSetup fitToHeight="2" fitToWidth="1" horizontalDpi="600" verticalDpi="600" orientation="landscape" r:id="rId2"/>
  <rowBreaks count="1" manualBreakCount="1">
    <brk id="37" max="255" man="1"/>
  </rowBreaks>
  <colBreaks count="2" manualBreakCount="2">
    <brk id="5" max="72" man="1"/>
    <brk id="6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Assistant</dc:creator>
  <cp:keywords/>
  <dc:description/>
  <cp:lastModifiedBy>chrisandwhit</cp:lastModifiedBy>
  <cp:lastPrinted>2018-04-02T14:59:02Z</cp:lastPrinted>
  <dcterms:created xsi:type="dcterms:W3CDTF">2012-07-31T20:34:28Z</dcterms:created>
  <dcterms:modified xsi:type="dcterms:W3CDTF">2023-05-10T23:30:32Z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